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qdc.sharepoint.com/sites/EquipeFinances/Documentation/054 - Gestion des prix/Calculateur de prix/"/>
    </mc:Choice>
  </mc:AlternateContent>
  <xr:revisionPtr revIDLastSave="310" documentId="8_{A31DB8F6-4AE9-4D59-801B-15AECD24482A}" xr6:coauthVersionLast="47" xr6:coauthVersionMax="47" xr10:uidLastSave="{CD34BA8B-C0DE-4A88-AC58-BE8276AB8F74}"/>
  <bookViews>
    <workbookView xWindow="-110" yWindow="-110" windowWidth="19420" windowHeight="10300" tabRatio="743" activeTab="3" xr2:uid="{00000000-000D-0000-FFFF-FFFF00000000}"/>
  </bookViews>
  <sheets>
    <sheet name="Introduction" sheetId="35" r:id="rId1"/>
    <sheet name="Calculation" sheetId="36" r:id="rId2"/>
    <sheet name="Calculatrice - à partir du coût" sheetId="33" r:id="rId3"/>
    <sheet name="Calculatrice - à partir du prix" sheetId="30" r:id="rId4"/>
    <sheet name="pdm" sheetId="37" state="hidden" r:id="rId5"/>
    <sheet name="PGP" sheetId="31" state="hidden" r:id="rId6"/>
  </sheets>
  <definedNames>
    <definedName name="_xlnm._FilterDatabase" localSheetId="2" hidden="1">'Calculatrice - à partir du coût'!$B$29:$Q$1029</definedName>
    <definedName name="_xlnm._FilterDatabase" localSheetId="3">'Calculatrice - à partir du prix'!$B$31:$P$1031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029" i="33" l="1"/>
  <c r="P1029" i="33"/>
  <c r="O1029" i="33"/>
  <c r="L1029" i="33"/>
  <c r="M1029" i="33" s="1"/>
  <c r="N1029" i="33" s="1"/>
  <c r="I1029" i="33"/>
  <c r="J1029" i="33" s="1"/>
  <c r="K1029" i="33" s="1"/>
  <c r="H1029" i="33"/>
  <c r="P1028" i="33"/>
  <c r="Q1028" i="33" s="1"/>
  <c r="O1028" i="33"/>
  <c r="L1028" i="33"/>
  <c r="M1028" i="33" s="1"/>
  <c r="N1028" i="33" s="1"/>
  <c r="I1028" i="33"/>
  <c r="J1028" i="33" s="1"/>
  <c r="K1028" i="33" s="1"/>
  <c r="H1028" i="33"/>
  <c r="Q1027" i="33"/>
  <c r="P1027" i="33"/>
  <c r="O1027" i="33"/>
  <c r="M1027" i="33"/>
  <c r="N1027" i="33" s="1"/>
  <c r="L1027" i="33"/>
  <c r="J1027" i="33"/>
  <c r="K1027" i="33" s="1"/>
  <c r="I1027" i="33"/>
  <c r="H1027" i="33"/>
  <c r="Q1026" i="33"/>
  <c r="P1026" i="33"/>
  <c r="O1026" i="33"/>
  <c r="L1026" i="33"/>
  <c r="M1026" i="33" s="1"/>
  <c r="N1026" i="33" s="1"/>
  <c r="I1026" i="33"/>
  <c r="J1026" i="33" s="1"/>
  <c r="K1026" i="33" s="1"/>
  <c r="H1026" i="33"/>
  <c r="Q1025" i="33"/>
  <c r="P1025" i="33"/>
  <c r="O1025" i="33"/>
  <c r="L1025" i="33"/>
  <c r="M1025" i="33" s="1"/>
  <c r="N1025" i="33" s="1"/>
  <c r="I1025" i="33"/>
  <c r="J1025" i="33" s="1"/>
  <c r="K1025" i="33" s="1"/>
  <c r="H1025" i="33"/>
  <c r="Q1024" i="33"/>
  <c r="P1024" i="33"/>
  <c r="O1024" i="33"/>
  <c r="M1024" i="33"/>
  <c r="N1024" i="33" s="1"/>
  <c r="L1024" i="33"/>
  <c r="K1024" i="33"/>
  <c r="J1024" i="33"/>
  <c r="I1024" i="33"/>
  <c r="H1024" i="33"/>
  <c r="Q1023" i="33"/>
  <c r="P1023" i="33"/>
  <c r="O1023" i="33"/>
  <c r="N1023" i="33"/>
  <c r="M1023" i="33"/>
  <c r="L1023" i="33"/>
  <c r="I1023" i="33"/>
  <c r="J1023" i="33" s="1"/>
  <c r="K1023" i="33" s="1"/>
  <c r="H1023" i="33"/>
  <c r="Q1022" i="33"/>
  <c r="P1022" i="33"/>
  <c r="O1022" i="33"/>
  <c r="L1022" i="33"/>
  <c r="M1022" i="33" s="1"/>
  <c r="N1022" i="33" s="1"/>
  <c r="I1022" i="33"/>
  <c r="J1022" i="33" s="1"/>
  <c r="K1022" i="33" s="1"/>
  <c r="H1022" i="33"/>
  <c r="Q1021" i="33"/>
  <c r="P1021" i="33"/>
  <c r="O1021" i="33"/>
  <c r="M1021" i="33"/>
  <c r="N1021" i="33" s="1"/>
  <c r="L1021" i="33"/>
  <c r="J1021" i="33"/>
  <c r="K1021" i="33" s="1"/>
  <c r="I1021" i="33"/>
  <c r="H1021" i="33"/>
  <c r="Q1020" i="33"/>
  <c r="P1020" i="33"/>
  <c r="O1020" i="33"/>
  <c r="N1020" i="33"/>
  <c r="M1020" i="33"/>
  <c r="L1020" i="33"/>
  <c r="I1020" i="33"/>
  <c r="J1020" i="33" s="1"/>
  <c r="K1020" i="33" s="1"/>
  <c r="H1020" i="33"/>
  <c r="Q1019" i="33"/>
  <c r="P1019" i="33"/>
  <c r="O1019" i="33"/>
  <c r="L1019" i="33"/>
  <c r="M1019" i="33" s="1"/>
  <c r="N1019" i="33" s="1"/>
  <c r="I1019" i="33"/>
  <c r="J1019" i="33" s="1"/>
  <c r="K1019" i="33" s="1"/>
  <c r="H1019" i="33"/>
  <c r="P1018" i="33"/>
  <c r="Q1018" i="33" s="1"/>
  <c r="O1018" i="33"/>
  <c r="M1018" i="33"/>
  <c r="N1018" i="33" s="1"/>
  <c r="L1018" i="33"/>
  <c r="K1018" i="33"/>
  <c r="J1018" i="33"/>
  <c r="I1018" i="33"/>
  <c r="H1018" i="33"/>
  <c r="Q1017" i="33"/>
  <c r="P1017" i="33"/>
  <c r="O1017" i="33"/>
  <c r="N1017" i="33"/>
  <c r="M1017" i="33"/>
  <c r="L1017" i="33"/>
  <c r="I1017" i="33"/>
  <c r="J1017" i="33" s="1"/>
  <c r="K1017" i="33" s="1"/>
  <c r="H1017" i="33"/>
  <c r="Q1016" i="33"/>
  <c r="P1016" i="33"/>
  <c r="O1016" i="33"/>
  <c r="L1016" i="33"/>
  <c r="M1016" i="33" s="1"/>
  <c r="N1016" i="33" s="1"/>
  <c r="I1016" i="33"/>
  <c r="J1016" i="33" s="1"/>
  <c r="K1016" i="33" s="1"/>
  <c r="H1016" i="33"/>
  <c r="P1015" i="33"/>
  <c r="Q1015" i="33" s="1"/>
  <c r="O1015" i="33"/>
  <c r="M1015" i="33"/>
  <c r="N1015" i="33" s="1"/>
  <c r="L1015" i="33"/>
  <c r="J1015" i="33"/>
  <c r="K1015" i="33" s="1"/>
  <c r="I1015" i="33"/>
  <c r="H1015" i="33"/>
  <c r="Q1014" i="33"/>
  <c r="P1014" i="33"/>
  <c r="O1014" i="33"/>
  <c r="N1014" i="33"/>
  <c r="M1014" i="33"/>
  <c r="L1014" i="33"/>
  <c r="I1014" i="33"/>
  <c r="J1014" i="33" s="1"/>
  <c r="K1014" i="33" s="1"/>
  <c r="H1014" i="33"/>
  <c r="Q1013" i="33"/>
  <c r="P1013" i="33"/>
  <c r="O1013" i="33"/>
  <c r="L1013" i="33"/>
  <c r="M1013" i="33" s="1"/>
  <c r="N1013" i="33" s="1"/>
  <c r="I1013" i="33"/>
  <c r="J1013" i="33" s="1"/>
  <c r="K1013" i="33" s="1"/>
  <c r="H1013" i="33"/>
  <c r="P1012" i="33"/>
  <c r="Q1012" i="33" s="1"/>
  <c r="O1012" i="33"/>
  <c r="M1012" i="33"/>
  <c r="N1012" i="33" s="1"/>
  <c r="L1012" i="33"/>
  <c r="J1012" i="33"/>
  <c r="K1012" i="33" s="1"/>
  <c r="I1012" i="33"/>
  <c r="H1012" i="33"/>
  <c r="Q1011" i="33"/>
  <c r="P1011" i="33"/>
  <c r="O1011" i="33"/>
  <c r="N1011" i="33"/>
  <c r="M1011" i="33"/>
  <c r="L1011" i="33"/>
  <c r="I1011" i="33"/>
  <c r="J1011" i="33" s="1"/>
  <c r="K1011" i="33" s="1"/>
  <c r="H1011" i="33"/>
  <c r="Q1010" i="33"/>
  <c r="P1010" i="33"/>
  <c r="O1010" i="33"/>
  <c r="L1010" i="33"/>
  <c r="M1010" i="33" s="1"/>
  <c r="N1010" i="33" s="1"/>
  <c r="I1010" i="33"/>
  <c r="J1010" i="33" s="1"/>
  <c r="K1010" i="33" s="1"/>
  <c r="H1010" i="33"/>
  <c r="Q1009" i="33"/>
  <c r="P1009" i="33"/>
  <c r="O1009" i="33"/>
  <c r="M1009" i="33"/>
  <c r="N1009" i="33" s="1"/>
  <c r="L1009" i="33"/>
  <c r="J1009" i="33"/>
  <c r="K1009" i="33" s="1"/>
  <c r="I1009" i="33"/>
  <c r="H1009" i="33"/>
  <c r="Q1008" i="33"/>
  <c r="P1008" i="33"/>
  <c r="O1008" i="33"/>
  <c r="N1008" i="33"/>
  <c r="M1008" i="33"/>
  <c r="L1008" i="33"/>
  <c r="I1008" i="33"/>
  <c r="J1008" i="33" s="1"/>
  <c r="K1008" i="33" s="1"/>
  <c r="H1008" i="33"/>
  <c r="Q1007" i="33"/>
  <c r="P1007" i="33"/>
  <c r="O1007" i="33"/>
  <c r="M1007" i="33"/>
  <c r="N1007" i="33" s="1"/>
  <c r="L1007" i="33"/>
  <c r="I1007" i="33"/>
  <c r="J1007" i="33" s="1"/>
  <c r="K1007" i="33" s="1"/>
  <c r="H1007" i="33"/>
  <c r="P1006" i="33"/>
  <c r="Q1006" i="33" s="1"/>
  <c r="O1006" i="33"/>
  <c r="M1006" i="33"/>
  <c r="N1006" i="33" s="1"/>
  <c r="L1006" i="33"/>
  <c r="J1006" i="33"/>
  <c r="K1006" i="33" s="1"/>
  <c r="I1006" i="33"/>
  <c r="H1006" i="33"/>
  <c r="Q1005" i="33"/>
  <c r="P1005" i="33"/>
  <c r="O1005" i="33"/>
  <c r="N1005" i="33"/>
  <c r="M1005" i="33"/>
  <c r="L1005" i="33"/>
  <c r="I1005" i="33"/>
  <c r="H1005" i="33"/>
  <c r="Q1004" i="33"/>
  <c r="P1004" i="33"/>
  <c r="O1004" i="33"/>
  <c r="L1004" i="33"/>
  <c r="M1004" i="33" s="1"/>
  <c r="N1004" i="33" s="1"/>
  <c r="I1004" i="33"/>
  <c r="J1004" i="33" s="1"/>
  <c r="K1004" i="33" s="1"/>
  <c r="H1004" i="33"/>
  <c r="Q1003" i="33"/>
  <c r="P1003" i="33"/>
  <c r="O1003" i="33"/>
  <c r="M1003" i="33"/>
  <c r="N1003" i="33" s="1"/>
  <c r="L1003" i="33"/>
  <c r="J1003" i="33"/>
  <c r="K1003" i="33" s="1"/>
  <c r="I1003" i="33"/>
  <c r="H1003" i="33"/>
  <c r="Q1002" i="33"/>
  <c r="P1002" i="33"/>
  <c r="O1002" i="33"/>
  <c r="N1002" i="33"/>
  <c r="M1002" i="33"/>
  <c r="L1002" i="33"/>
  <c r="I1002" i="33"/>
  <c r="J1002" i="33" s="1"/>
  <c r="K1002" i="33" s="1"/>
  <c r="H1002" i="33"/>
  <c r="Q1001" i="33"/>
  <c r="P1001" i="33"/>
  <c r="O1001" i="33"/>
  <c r="M1001" i="33"/>
  <c r="N1001" i="33" s="1"/>
  <c r="L1001" i="33"/>
  <c r="I1001" i="33"/>
  <c r="J1001" i="33" s="1"/>
  <c r="K1001" i="33" s="1"/>
  <c r="H1001" i="33"/>
  <c r="P1000" i="33"/>
  <c r="Q1000" i="33" s="1"/>
  <c r="O1000" i="33"/>
  <c r="M1000" i="33"/>
  <c r="N1000" i="33" s="1"/>
  <c r="L1000" i="33"/>
  <c r="K1000" i="33"/>
  <c r="J1000" i="33"/>
  <c r="I1000" i="33"/>
  <c r="H1000" i="33"/>
  <c r="Q999" i="33"/>
  <c r="P999" i="33"/>
  <c r="O999" i="33"/>
  <c r="N999" i="33"/>
  <c r="M999" i="33"/>
  <c r="L999" i="33"/>
  <c r="I999" i="33"/>
  <c r="J999" i="33" s="1"/>
  <c r="K999" i="33" s="1"/>
  <c r="H999" i="33"/>
  <c r="Q998" i="33"/>
  <c r="P998" i="33"/>
  <c r="O998" i="33"/>
  <c r="L998" i="33"/>
  <c r="M998" i="33" s="1"/>
  <c r="N998" i="33" s="1"/>
  <c r="I998" i="33"/>
  <c r="J998" i="33" s="1"/>
  <c r="K998" i="33" s="1"/>
  <c r="H998" i="33"/>
  <c r="P997" i="33"/>
  <c r="Q997" i="33" s="1"/>
  <c r="O997" i="33"/>
  <c r="M997" i="33"/>
  <c r="N997" i="33" s="1"/>
  <c r="L997" i="33"/>
  <c r="J997" i="33"/>
  <c r="K997" i="33" s="1"/>
  <c r="I997" i="33"/>
  <c r="H997" i="33"/>
  <c r="Q996" i="33"/>
  <c r="P996" i="33"/>
  <c r="O996" i="33"/>
  <c r="L996" i="33"/>
  <c r="M996" i="33" s="1"/>
  <c r="N996" i="33" s="1"/>
  <c r="I996" i="33"/>
  <c r="J996" i="33" s="1"/>
  <c r="K996" i="33" s="1"/>
  <c r="H996" i="33"/>
  <c r="Q995" i="33"/>
  <c r="P995" i="33"/>
  <c r="O995" i="33"/>
  <c r="M995" i="33"/>
  <c r="N995" i="33" s="1"/>
  <c r="L995" i="33"/>
  <c r="I995" i="33"/>
  <c r="J995" i="33" s="1"/>
  <c r="K995" i="33" s="1"/>
  <c r="H995" i="33"/>
  <c r="P994" i="33"/>
  <c r="Q994" i="33" s="1"/>
  <c r="O994" i="33"/>
  <c r="M994" i="33"/>
  <c r="N994" i="33" s="1"/>
  <c r="L994" i="33"/>
  <c r="J994" i="33"/>
  <c r="K994" i="33" s="1"/>
  <c r="I994" i="33"/>
  <c r="H994" i="33"/>
  <c r="Q993" i="33"/>
  <c r="P993" i="33"/>
  <c r="O993" i="33"/>
  <c r="N993" i="33"/>
  <c r="M993" i="33"/>
  <c r="L993" i="33"/>
  <c r="I993" i="33"/>
  <c r="J993" i="33" s="1"/>
  <c r="K993" i="33" s="1"/>
  <c r="H993" i="33"/>
  <c r="P992" i="33"/>
  <c r="Q992" i="33" s="1"/>
  <c r="O992" i="33"/>
  <c r="L992" i="33"/>
  <c r="M992" i="33" s="1"/>
  <c r="N992" i="33" s="1"/>
  <c r="I992" i="33"/>
  <c r="J992" i="33" s="1"/>
  <c r="K992" i="33" s="1"/>
  <c r="H992" i="33"/>
  <c r="P991" i="33"/>
  <c r="Q991" i="33" s="1"/>
  <c r="O991" i="33"/>
  <c r="M991" i="33"/>
  <c r="N991" i="33" s="1"/>
  <c r="L991" i="33"/>
  <c r="J991" i="33"/>
  <c r="K991" i="33" s="1"/>
  <c r="I991" i="33"/>
  <c r="H991" i="33"/>
  <c r="Q990" i="33"/>
  <c r="P990" i="33"/>
  <c r="O990" i="33"/>
  <c r="N990" i="33"/>
  <c r="L990" i="33"/>
  <c r="M990" i="33" s="1"/>
  <c r="I990" i="33"/>
  <c r="J990" i="33" s="1"/>
  <c r="K990" i="33" s="1"/>
  <c r="H990" i="33"/>
  <c r="Q989" i="33"/>
  <c r="P989" i="33"/>
  <c r="O989" i="33"/>
  <c r="M989" i="33"/>
  <c r="N989" i="33" s="1"/>
  <c r="L989" i="33"/>
  <c r="I989" i="33"/>
  <c r="J989" i="33" s="1"/>
  <c r="K989" i="33" s="1"/>
  <c r="H989" i="33"/>
  <c r="P988" i="33"/>
  <c r="Q988" i="33" s="1"/>
  <c r="O988" i="33"/>
  <c r="M988" i="33"/>
  <c r="N988" i="33" s="1"/>
  <c r="L988" i="33"/>
  <c r="J988" i="33"/>
  <c r="K988" i="33" s="1"/>
  <c r="I988" i="33"/>
  <c r="H988" i="33"/>
  <c r="Q987" i="33"/>
  <c r="P987" i="33"/>
  <c r="O987" i="33"/>
  <c r="N987" i="33"/>
  <c r="M987" i="33"/>
  <c r="L987" i="33"/>
  <c r="I987" i="33"/>
  <c r="H987" i="33"/>
  <c r="P986" i="33"/>
  <c r="Q986" i="33" s="1"/>
  <c r="O986" i="33"/>
  <c r="L986" i="33"/>
  <c r="M986" i="33" s="1"/>
  <c r="N986" i="33" s="1"/>
  <c r="I986" i="33"/>
  <c r="J986" i="33" s="1"/>
  <c r="K986" i="33" s="1"/>
  <c r="H986" i="33"/>
  <c r="P985" i="33"/>
  <c r="Q985" i="33" s="1"/>
  <c r="O985" i="33"/>
  <c r="M985" i="33"/>
  <c r="N985" i="33" s="1"/>
  <c r="L985" i="33"/>
  <c r="J985" i="33"/>
  <c r="K985" i="33" s="1"/>
  <c r="I985" i="33"/>
  <c r="H985" i="33"/>
  <c r="Q984" i="33"/>
  <c r="P984" i="33"/>
  <c r="O984" i="33"/>
  <c r="N984" i="33"/>
  <c r="L984" i="33"/>
  <c r="M984" i="33" s="1"/>
  <c r="I984" i="33"/>
  <c r="J984" i="33" s="1"/>
  <c r="K984" i="33" s="1"/>
  <c r="H984" i="33"/>
  <c r="Q983" i="33"/>
  <c r="P983" i="33"/>
  <c r="O983" i="33"/>
  <c r="M983" i="33"/>
  <c r="N983" i="33" s="1"/>
  <c r="L983" i="33"/>
  <c r="I983" i="33"/>
  <c r="J983" i="33" s="1"/>
  <c r="K983" i="33" s="1"/>
  <c r="H983" i="33"/>
  <c r="P982" i="33"/>
  <c r="Q982" i="33" s="1"/>
  <c r="O982" i="33"/>
  <c r="M982" i="33"/>
  <c r="N982" i="33" s="1"/>
  <c r="L982" i="33"/>
  <c r="J982" i="33"/>
  <c r="K982" i="33" s="1"/>
  <c r="I982" i="33"/>
  <c r="H982" i="33"/>
  <c r="Q981" i="33"/>
  <c r="P981" i="33"/>
  <c r="O981" i="33"/>
  <c r="N981" i="33"/>
  <c r="M981" i="33"/>
  <c r="L981" i="33"/>
  <c r="I981" i="33"/>
  <c r="H981" i="33"/>
  <c r="P980" i="33"/>
  <c r="Q980" i="33" s="1"/>
  <c r="O980" i="33"/>
  <c r="L980" i="33"/>
  <c r="M980" i="33" s="1"/>
  <c r="N980" i="33" s="1"/>
  <c r="I980" i="33"/>
  <c r="J980" i="33" s="1"/>
  <c r="K980" i="33" s="1"/>
  <c r="H980" i="33"/>
  <c r="P979" i="33"/>
  <c r="Q979" i="33" s="1"/>
  <c r="O979" i="33"/>
  <c r="M979" i="33"/>
  <c r="N979" i="33" s="1"/>
  <c r="L979" i="33"/>
  <c r="J979" i="33"/>
  <c r="K979" i="33" s="1"/>
  <c r="I979" i="33"/>
  <c r="H979" i="33"/>
  <c r="Q978" i="33"/>
  <c r="P978" i="33"/>
  <c r="O978" i="33"/>
  <c r="N978" i="33"/>
  <c r="L978" i="33"/>
  <c r="M978" i="33" s="1"/>
  <c r="I978" i="33"/>
  <c r="J978" i="33" s="1"/>
  <c r="K978" i="33" s="1"/>
  <c r="H978" i="33"/>
  <c r="Q977" i="33"/>
  <c r="P977" i="33"/>
  <c r="O977" i="33"/>
  <c r="M977" i="33"/>
  <c r="N977" i="33" s="1"/>
  <c r="L977" i="33"/>
  <c r="I977" i="33"/>
  <c r="J977" i="33" s="1"/>
  <c r="K977" i="33" s="1"/>
  <c r="H977" i="33"/>
  <c r="P976" i="33"/>
  <c r="Q976" i="33" s="1"/>
  <c r="O976" i="33"/>
  <c r="M976" i="33"/>
  <c r="N976" i="33" s="1"/>
  <c r="L976" i="33"/>
  <c r="J976" i="33"/>
  <c r="K976" i="33" s="1"/>
  <c r="I976" i="33"/>
  <c r="H976" i="33"/>
  <c r="Q975" i="33"/>
  <c r="P975" i="33"/>
  <c r="O975" i="33"/>
  <c r="N975" i="33"/>
  <c r="M975" i="33"/>
  <c r="L975" i="33"/>
  <c r="I975" i="33"/>
  <c r="H975" i="33"/>
  <c r="P974" i="33"/>
  <c r="Q974" i="33" s="1"/>
  <c r="O974" i="33"/>
  <c r="L974" i="33"/>
  <c r="M974" i="33" s="1"/>
  <c r="N974" i="33" s="1"/>
  <c r="I974" i="33"/>
  <c r="J974" i="33" s="1"/>
  <c r="K974" i="33" s="1"/>
  <c r="H974" i="33"/>
  <c r="Q973" i="33"/>
  <c r="P973" i="33"/>
  <c r="O973" i="33"/>
  <c r="M973" i="33"/>
  <c r="N973" i="33" s="1"/>
  <c r="L973" i="33"/>
  <c r="J973" i="33"/>
  <c r="K973" i="33" s="1"/>
  <c r="I973" i="33"/>
  <c r="H973" i="33"/>
  <c r="Q972" i="33"/>
  <c r="P972" i="33"/>
  <c r="O972" i="33"/>
  <c r="N972" i="33"/>
  <c r="L972" i="33"/>
  <c r="M972" i="33" s="1"/>
  <c r="I972" i="33"/>
  <c r="J972" i="33" s="1"/>
  <c r="K972" i="33" s="1"/>
  <c r="H972" i="33"/>
  <c r="Q971" i="33"/>
  <c r="P971" i="33"/>
  <c r="O971" i="33"/>
  <c r="M971" i="33"/>
  <c r="N971" i="33" s="1"/>
  <c r="L971" i="33"/>
  <c r="I971" i="33"/>
  <c r="J971" i="33" s="1"/>
  <c r="K971" i="33" s="1"/>
  <c r="H971" i="33"/>
  <c r="P970" i="33"/>
  <c r="Q970" i="33" s="1"/>
  <c r="O970" i="33"/>
  <c r="M970" i="33"/>
  <c r="N970" i="33" s="1"/>
  <c r="L970" i="33"/>
  <c r="J970" i="33"/>
  <c r="K970" i="33" s="1"/>
  <c r="I970" i="33"/>
  <c r="H970" i="33"/>
  <c r="Q969" i="33"/>
  <c r="P969" i="33"/>
  <c r="O969" i="33"/>
  <c r="N969" i="33"/>
  <c r="M969" i="33"/>
  <c r="L969" i="33"/>
  <c r="I969" i="33"/>
  <c r="J969" i="33" s="1"/>
  <c r="K969" i="33" s="1"/>
  <c r="H969" i="33"/>
  <c r="P968" i="33"/>
  <c r="Q968" i="33" s="1"/>
  <c r="O968" i="33"/>
  <c r="L968" i="33"/>
  <c r="M968" i="33" s="1"/>
  <c r="N968" i="33" s="1"/>
  <c r="I968" i="33"/>
  <c r="J968" i="33" s="1"/>
  <c r="K968" i="33" s="1"/>
  <c r="H968" i="33"/>
  <c r="P967" i="33"/>
  <c r="Q967" i="33" s="1"/>
  <c r="O967" i="33"/>
  <c r="M967" i="33"/>
  <c r="N967" i="33" s="1"/>
  <c r="L967" i="33"/>
  <c r="J967" i="33"/>
  <c r="K967" i="33" s="1"/>
  <c r="I967" i="33"/>
  <c r="H967" i="33"/>
  <c r="Q966" i="33"/>
  <c r="P966" i="33"/>
  <c r="O966" i="33"/>
  <c r="N966" i="33"/>
  <c r="L966" i="33"/>
  <c r="M966" i="33" s="1"/>
  <c r="I966" i="33"/>
  <c r="J966" i="33" s="1"/>
  <c r="K966" i="33" s="1"/>
  <c r="H966" i="33"/>
  <c r="Q965" i="33"/>
  <c r="P965" i="33"/>
  <c r="O965" i="33"/>
  <c r="L965" i="33"/>
  <c r="M965" i="33" s="1"/>
  <c r="N965" i="33" s="1"/>
  <c r="I965" i="33"/>
  <c r="J965" i="33" s="1"/>
  <c r="K965" i="33" s="1"/>
  <c r="H965" i="33"/>
  <c r="P964" i="33"/>
  <c r="Q964" i="33" s="1"/>
  <c r="O964" i="33"/>
  <c r="M964" i="33"/>
  <c r="N964" i="33" s="1"/>
  <c r="L964" i="33"/>
  <c r="K964" i="33"/>
  <c r="J964" i="33"/>
  <c r="I964" i="33"/>
  <c r="H964" i="33"/>
  <c r="Q963" i="33"/>
  <c r="P963" i="33"/>
  <c r="O963" i="33"/>
  <c r="N963" i="33"/>
  <c r="M963" i="33"/>
  <c r="L963" i="33"/>
  <c r="I963" i="33"/>
  <c r="H963" i="33"/>
  <c r="P962" i="33"/>
  <c r="Q962" i="33" s="1"/>
  <c r="O962" i="33"/>
  <c r="L962" i="33"/>
  <c r="M962" i="33" s="1"/>
  <c r="N962" i="33" s="1"/>
  <c r="I962" i="33"/>
  <c r="J962" i="33" s="1"/>
  <c r="K962" i="33" s="1"/>
  <c r="H962" i="33"/>
  <c r="P961" i="33"/>
  <c r="Q961" i="33" s="1"/>
  <c r="O961" i="33"/>
  <c r="M961" i="33"/>
  <c r="N961" i="33" s="1"/>
  <c r="L961" i="33"/>
  <c r="J961" i="33"/>
  <c r="K961" i="33" s="1"/>
  <c r="I961" i="33"/>
  <c r="H961" i="33"/>
  <c r="Q960" i="33"/>
  <c r="P960" i="33"/>
  <c r="O960" i="33"/>
  <c r="L960" i="33"/>
  <c r="M960" i="33" s="1"/>
  <c r="N960" i="33" s="1"/>
  <c r="I960" i="33"/>
  <c r="J960" i="33" s="1"/>
  <c r="K960" i="33" s="1"/>
  <c r="H960" i="33"/>
  <c r="Q959" i="33"/>
  <c r="P959" i="33"/>
  <c r="O959" i="33"/>
  <c r="M959" i="33"/>
  <c r="N959" i="33" s="1"/>
  <c r="L959" i="33"/>
  <c r="I959" i="33"/>
  <c r="J959" i="33" s="1"/>
  <c r="K959" i="33" s="1"/>
  <c r="H959" i="33"/>
  <c r="P958" i="33"/>
  <c r="Q958" i="33" s="1"/>
  <c r="O958" i="33"/>
  <c r="M958" i="33"/>
  <c r="N958" i="33" s="1"/>
  <c r="L958" i="33"/>
  <c r="K958" i="33"/>
  <c r="J958" i="33"/>
  <c r="I958" i="33"/>
  <c r="H958" i="33"/>
  <c r="Q957" i="33"/>
  <c r="P957" i="33"/>
  <c r="O957" i="33"/>
  <c r="N957" i="33"/>
  <c r="M957" i="33"/>
  <c r="L957" i="33"/>
  <c r="I957" i="33"/>
  <c r="J957" i="33" s="1"/>
  <c r="K957" i="33" s="1"/>
  <c r="H957" i="33"/>
  <c r="P956" i="33"/>
  <c r="Q956" i="33" s="1"/>
  <c r="O956" i="33"/>
  <c r="L956" i="33"/>
  <c r="M956" i="33" s="1"/>
  <c r="N956" i="33" s="1"/>
  <c r="I956" i="33"/>
  <c r="J956" i="33" s="1"/>
  <c r="K956" i="33" s="1"/>
  <c r="H956" i="33"/>
  <c r="Q955" i="33"/>
  <c r="P955" i="33"/>
  <c r="O955" i="33"/>
  <c r="M955" i="33"/>
  <c r="N955" i="33" s="1"/>
  <c r="L955" i="33"/>
  <c r="J955" i="33"/>
  <c r="K955" i="33" s="1"/>
  <c r="I955" i="33"/>
  <c r="H955" i="33"/>
  <c r="Q954" i="33"/>
  <c r="P954" i="33"/>
  <c r="O954" i="33"/>
  <c r="N954" i="33"/>
  <c r="L954" i="33"/>
  <c r="M954" i="33" s="1"/>
  <c r="I954" i="33"/>
  <c r="J954" i="33" s="1"/>
  <c r="K954" i="33" s="1"/>
  <c r="H954" i="33"/>
  <c r="Q953" i="33"/>
  <c r="P953" i="33"/>
  <c r="O953" i="33"/>
  <c r="L953" i="33"/>
  <c r="M953" i="33" s="1"/>
  <c r="N953" i="33" s="1"/>
  <c r="I953" i="33"/>
  <c r="J953" i="33" s="1"/>
  <c r="K953" i="33" s="1"/>
  <c r="H953" i="33"/>
  <c r="P952" i="33"/>
  <c r="Q952" i="33" s="1"/>
  <c r="O952" i="33"/>
  <c r="M952" i="33"/>
  <c r="N952" i="33" s="1"/>
  <c r="L952" i="33"/>
  <c r="K952" i="33"/>
  <c r="J952" i="33"/>
  <c r="I952" i="33"/>
  <c r="H952" i="33"/>
  <c r="Q951" i="33"/>
  <c r="P951" i="33"/>
  <c r="O951" i="33"/>
  <c r="N951" i="33"/>
  <c r="M951" i="33"/>
  <c r="L951" i="33"/>
  <c r="I951" i="33"/>
  <c r="J951" i="33" s="1"/>
  <c r="K951" i="33" s="1"/>
  <c r="H951" i="33"/>
  <c r="P950" i="33"/>
  <c r="Q950" i="33" s="1"/>
  <c r="O950" i="33"/>
  <c r="L950" i="33"/>
  <c r="M950" i="33" s="1"/>
  <c r="N950" i="33" s="1"/>
  <c r="I950" i="33"/>
  <c r="J950" i="33" s="1"/>
  <c r="K950" i="33" s="1"/>
  <c r="H950" i="33"/>
  <c r="Q949" i="33"/>
  <c r="P949" i="33"/>
  <c r="O949" i="33"/>
  <c r="M949" i="33"/>
  <c r="N949" i="33" s="1"/>
  <c r="L949" i="33"/>
  <c r="J949" i="33"/>
  <c r="K949" i="33" s="1"/>
  <c r="I949" i="33"/>
  <c r="H949" i="33"/>
  <c r="Q948" i="33"/>
  <c r="P948" i="33"/>
  <c r="O948" i="33"/>
  <c r="L948" i="33"/>
  <c r="M948" i="33" s="1"/>
  <c r="N948" i="33" s="1"/>
  <c r="I948" i="33"/>
  <c r="J948" i="33" s="1"/>
  <c r="K948" i="33" s="1"/>
  <c r="H948" i="33"/>
  <c r="Q947" i="33"/>
  <c r="P947" i="33"/>
  <c r="O947" i="33"/>
  <c r="L947" i="33"/>
  <c r="M947" i="33" s="1"/>
  <c r="N947" i="33" s="1"/>
  <c r="I947" i="33"/>
  <c r="J947" i="33" s="1"/>
  <c r="K947" i="33" s="1"/>
  <c r="H947" i="33"/>
  <c r="P946" i="33"/>
  <c r="Q946" i="33" s="1"/>
  <c r="O946" i="33"/>
  <c r="M946" i="33"/>
  <c r="N946" i="33" s="1"/>
  <c r="L946" i="33"/>
  <c r="J946" i="33"/>
  <c r="K946" i="33" s="1"/>
  <c r="I946" i="33"/>
  <c r="H946" i="33"/>
  <c r="Q945" i="33"/>
  <c r="P945" i="33"/>
  <c r="O945" i="33"/>
  <c r="N945" i="33"/>
  <c r="M945" i="33"/>
  <c r="L945" i="33"/>
  <c r="I945" i="33"/>
  <c r="J945" i="33" s="1"/>
  <c r="K945" i="33" s="1"/>
  <c r="H945" i="33"/>
  <c r="P944" i="33"/>
  <c r="Q944" i="33" s="1"/>
  <c r="O944" i="33"/>
  <c r="L944" i="33"/>
  <c r="M944" i="33" s="1"/>
  <c r="N944" i="33" s="1"/>
  <c r="I944" i="33"/>
  <c r="J944" i="33" s="1"/>
  <c r="K944" i="33" s="1"/>
  <c r="H944" i="33"/>
  <c r="Q943" i="33"/>
  <c r="P943" i="33"/>
  <c r="O943" i="33"/>
  <c r="M943" i="33"/>
  <c r="N943" i="33" s="1"/>
  <c r="L943" i="33"/>
  <c r="J943" i="33"/>
  <c r="K943" i="33" s="1"/>
  <c r="I943" i="33"/>
  <c r="H943" i="33"/>
  <c r="Q942" i="33"/>
  <c r="P942" i="33"/>
  <c r="O942" i="33"/>
  <c r="L942" i="33"/>
  <c r="M942" i="33" s="1"/>
  <c r="N942" i="33" s="1"/>
  <c r="I942" i="33"/>
  <c r="J942" i="33" s="1"/>
  <c r="K942" i="33" s="1"/>
  <c r="H942" i="33"/>
  <c r="Q941" i="33"/>
  <c r="P941" i="33"/>
  <c r="O941" i="33"/>
  <c r="L941" i="33"/>
  <c r="M941" i="33" s="1"/>
  <c r="N941" i="33" s="1"/>
  <c r="I941" i="33"/>
  <c r="J941" i="33" s="1"/>
  <c r="K941" i="33" s="1"/>
  <c r="H941" i="33"/>
  <c r="P940" i="33"/>
  <c r="Q940" i="33" s="1"/>
  <c r="O940" i="33"/>
  <c r="M940" i="33"/>
  <c r="N940" i="33" s="1"/>
  <c r="L940" i="33"/>
  <c r="J940" i="33"/>
  <c r="K940" i="33" s="1"/>
  <c r="I940" i="33"/>
  <c r="H940" i="33"/>
  <c r="Q939" i="33"/>
  <c r="P939" i="33"/>
  <c r="O939" i="33"/>
  <c r="N939" i="33"/>
  <c r="M939" i="33"/>
  <c r="L939" i="33"/>
  <c r="I939" i="33"/>
  <c r="J939" i="33" s="1"/>
  <c r="K939" i="33" s="1"/>
  <c r="H939" i="33"/>
  <c r="P938" i="33"/>
  <c r="Q938" i="33" s="1"/>
  <c r="O938" i="33"/>
  <c r="L938" i="33"/>
  <c r="M938" i="33" s="1"/>
  <c r="N938" i="33" s="1"/>
  <c r="I938" i="33"/>
  <c r="J938" i="33" s="1"/>
  <c r="K938" i="33" s="1"/>
  <c r="H938" i="33"/>
  <c r="Q937" i="33"/>
  <c r="P937" i="33"/>
  <c r="O937" i="33"/>
  <c r="N937" i="33"/>
  <c r="M937" i="33"/>
  <c r="L937" i="33"/>
  <c r="I937" i="33"/>
  <c r="J937" i="33" s="1"/>
  <c r="K937" i="33" s="1"/>
  <c r="H937" i="33"/>
  <c r="Q936" i="33"/>
  <c r="P936" i="33"/>
  <c r="O936" i="33"/>
  <c r="L936" i="33"/>
  <c r="M936" i="33" s="1"/>
  <c r="N936" i="33" s="1"/>
  <c r="I936" i="33"/>
  <c r="J936" i="33" s="1"/>
  <c r="K936" i="33" s="1"/>
  <c r="H936" i="33"/>
  <c r="Q935" i="33"/>
  <c r="P935" i="33"/>
  <c r="O935" i="33"/>
  <c r="M935" i="33"/>
  <c r="N935" i="33" s="1"/>
  <c r="L935" i="33"/>
  <c r="I935" i="33"/>
  <c r="J935" i="33" s="1"/>
  <c r="K935" i="33" s="1"/>
  <c r="H935" i="33"/>
  <c r="Q934" i="33"/>
  <c r="P934" i="33"/>
  <c r="O934" i="33"/>
  <c r="M934" i="33"/>
  <c r="N934" i="33" s="1"/>
  <c r="L934" i="33"/>
  <c r="K934" i="33"/>
  <c r="J934" i="33"/>
  <c r="I934" i="33"/>
  <c r="H934" i="33"/>
  <c r="Q933" i="33"/>
  <c r="P933" i="33"/>
  <c r="O933" i="33"/>
  <c r="M933" i="33"/>
  <c r="N933" i="33" s="1"/>
  <c r="L933" i="33"/>
  <c r="I933" i="33"/>
  <c r="H933" i="33"/>
  <c r="Q932" i="33"/>
  <c r="P932" i="33"/>
  <c r="O932" i="33"/>
  <c r="M932" i="33"/>
  <c r="N932" i="33" s="1"/>
  <c r="L932" i="33"/>
  <c r="K932" i="33"/>
  <c r="I932" i="33"/>
  <c r="J932" i="33" s="1"/>
  <c r="H932" i="33"/>
  <c r="P931" i="33"/>
  <c r="Q931" i="33" s="1"/>
  <c r="O931" i="33"/>
  <c r="M931" i="33"/>
  <c r="N931" i="33" s="1"/>
  <c r="L931" i="33"/>
  <c r="I931" i="33"/>
  <c r="J931" i="33" s="1"/>
  <c r="K931" i="33" s="1"/>
  <c r="H931" i="33"/>
  <c r="Q930" i="33"/>
  <c r="P930" i="33"/>
  <c r="O930" i="33"/>
  <c r="N930" i="33"/>
  <c r="M930" i="33"/>
  <c r="L930" i="33"/>
  <c r="I930" i="33"/>
  <c r="J930" i="33" s="1"/>
  <c r="K930" i="33" s="1"/>
  <c r="H930" i="33"/>
  <c r="Q929" i="33"/>
  <c r="P929" i="33"/>
  <c r="O929" i="33"/>
  <c r="L929" i="33"/>
  <c r="M929" i="33" s="1"/>
  <c r="N929" i="33" s="1"/>
  <c r="I929" i="33"/>
  <c r="J929" i="33" s="1"/>
  <c r="K929" i="33" s="1"/>
  <c r="H929" i="33"/>
  <c r="Q928" i="33"/>
  <c r="P928" i="33"/>
  <c r="O928" i="33"/>
  <c r="M928" i="33"/>
  <c r="N928" i="33" s="1"/>
  <c r="L928" i="33"/>
  <c r="K928" i="33"/>
  <c r="J928" i="33"/>
  <c r="I928" i="33"/>
  <c r="H928" i="33"/>
  <c r="Q927" i="33"/>
  <c r="P927" i="33"/>
  <c r="O927" i="33"/>
  <c r="M927" i="33"/>
  <c r="N927" i="33" s="1"/>
  <c r="L927" i="33"/>
  <c r="K927" i="33"/>
  <c r="I927" i="33"/>
  <c r="J927" i="33" s="1"/>
  <c r="H927" i="33"/>
  <c r="Q926" i="33"/>
  <c r="P926" i="33"/>
  <c r="O926" i="33"/>
  <c r="M926" i="33"/>
  <c r="N926" i="33" s="1"/>
  <c r="L926" i="33"/>
  <c r="K926" i="33"/>
  <c r="I926" i="33"/>
  <c r="J926" i="33" s="1"/>
  <c r="H926" i="33"/>
  <c r="P925" i="33"/>
  <c r="Q925" i="33" s="1"/>
  <c r="O925" i="33"/>
  <c r="M925" i="33"/>
  <c r="N925" i="33" s="1"/>
  <c r="L925" i="33"/>
  <c r="I925" i="33"/>
  <c r="J925" i="33" s="1"/>
  <c r="K925" i="33" s="1"/>
  <c r="H925" i="33"/>
  <c r="Q924" i="33"/>
  <c r="P924" i="33"/>
  <c r="O924" i="33"/>
  <c r="M924" i="33"/>
  <c r="N924" i="33" s="1"/>
  <c r="L924" i="33"/>
  <c r="K924" i="33"/>
  <c r="I924" i="33"/>
  <c r="J924" i="33" s="1"/>
  <c r="H924" i="33"/>
  <c r="Q923" i="33"/>
  <c r="P923" i="33"/>
  <c r="O923" i="33"/>
  <c r="L923" i="33"/>
  <c r="M923" i="33" s="1"/>
  <c r="N923" i="33" s="1"/>
  <c r="I923" i="33"/>
  <c r="J923" i="33" s="1"/>
  <c r="K923" i="33" s="1"/>
  <c r="H923" i="33"/>
  <c r="Q922" i="33"/>
  <c r="P922" i="33"/>
  <c r="O922" i="33"/>
  <c r="M922" i="33"/>
  <c r="N922" i="33" s="1"/>
  <c r="L922" i="33"/>
  <c r="J922" i="33"/>
  <c r="K922" i="33" s="1"/>
  <c r="I922" i="33"/>
  <c r="H922" i="33"/>
  <c r="Q921" i="33"/>
  <c r="P921" i="33"/>
  <c r="O921" i="33"/>
  <c r="M921" i="33"/>
  <c r="N921" i="33" s="1"/>
  <c r="L921" i="33"/>
  <c r="I921" i="33"/>
  <c r="J921" i="33" s="1"/>
  <c r="K921" i="33" s="1"/>
  <c r="H921" i="33"/>
  <c r="Q920" i="33"/>
  <c r="P920" i="33"/>
  <c r="O920" i="33"/>
  <c r="M920" i="33"/>
  <c r="N920" i="33" s="1"/>
  <c r="L920" i="33"/>
  <c r="I920" i="33"/>
  <c r="J920" i="33" s="1"/>
  <c r="K920" i="33" s="1"/>
  <c r="H920" i="33"/>
  <c r="Q919" i="33"/>
  <c r="P919" i="33"/>
  <c r="O919" i="33"/>
  <c r="M919" i="33"/>
  <c r="N919" i="33" s="1"/>
  <c r="L919" i="33"/>
  <c r="K919" i="33"/>
  <c r="I919" i="33"/>
  <c r="J919" i="33" s="1"/>
  <c r="H919" i="33"/>
  <c r="Q918" i="33"/>
  <c r="P918" i="33"/>
  <c r="O918" i="33"/>
  <c r="N918" i="33"/>
  <c r="M918" i="33"/>
  <c r="L918" i="33"/>
  <c r="K918" i="33"/>
  <c r="I918" i="33"/>
  <c r="J918" i="33" s="1"/>
  <c r="H918" i="33"/>
  <c r="Q917" i="33"/>
  <c r="P917" i="33"/>
  <c r="O917" i="33"/>
  <c r="L917" i="33"/>
  <c r="M917" i="33" s="1"/>
  <c r="N917" i="33" s="1"/>
  <c r="I917" i="33"/>
  <c r="J917" i="33" s="1"/>
  <c r="K917" i="33" s="1"/>
  <c r="H917" i="33"/>
  <c r="Q916" i="33"/>
  <c r="P916" i="33"/>
  <c r="O916" i="33"/>
  <c r="M916" i="33"/>
  <c r="N916" i="33" s="1"/>
  <c r="L916" i="33"/>
  <c r="J916" i="33"/>
  <c r="K916" i="33" s="1"/>
  <c r="I916" i="33"/>
  <c r="H916" i="33"/>
  <c r="Q915" i="33"/>
  <c r="P915" i="33"/>
  <c r="O915" i="33"/>
  <c r="M915" i="33"/>
  <c r="N915" i="33" s="1"/>
  <c r="L915" i="33"/>
  <c r="I915" i="33"/>
  <c r="H915" i="33"/>
  <c r="Q914" i="33"/>
  <c r="P914" i="33"/>
  <c r="O914" i="33"/>
  <c r="M914" i="33"/>
  <c r="N914" i="33" s="1"/>
  <c r="L914" i="33"/>
  <c r="K914" i="33"/>
  <c r="I914" i="33"/>
  <c r="J914" i="33" s="1"/>
  <c r="H914" i="33"/>
  <c r="Q913" i="33"/>
  <c r="P913" i="33"/>
  <c r="O913" i="33"/>
  <c r="M913" i="33"/>
  <c r="N913" i="33" s="1"/>
  <c r="L913" i="33"/>
  <c r="K913" i="33"/>
  <c r="I913" i="33"/>
  <c r="J913" i="33" s="1"/>
  <c r="H913" i="33"/>
  <c r="Q912" i="33"/>
  <c r="P912" i="33"/>
  <c r="O912" i="33"/>
  <c r="M912" i="33"/>
  <c r="N912" i="33" s="1"/>
  <c r="L912" i="33"/>
  <c r="I912" i="33"/>
  <c r="J912" i="33" s="1"/>
  <c r="K912" i="33" s="1"/>
  <c r="H912" i="33"/>
  <c r="Q911" i="33"/>
  <c r="P911" i="33"/>
  <c r="O911" i="33"/>
  <c r="L911" i="33"/>
  <c r="M911" i="33" s="1"/>
  <c r="N911" i="33" s="1"/>
  <c r="K911" i="33"/>
  <c r="I911" i="33"/>
  <c r="J911" i="33" s="1"/>
  <c r="H911" i="33"/>
  <c r="Q910" i="33"/>
  <c r="P910" i="33"/>
  <c r="O910" i="33"/>
  <c r="M910" i="33"/>
  <c r="N910" i="33" s="1"/>
  <c r="L910" i="33"/>
  <c r="I910" i="33"/>
  <c r="J910" i="33" s="1"/>
  <c r="K910" i="33" s="1"/>
  <c r="H910" i="33"/>
  <c r="Q909" i="33"/>
  <c r="P909" i="33"/>
  <c r="O909" i="33"/>
  <c r="M909" i="33"/>
  <c r="N909" i="33" s="1"/>
  <c r="L909" i="33"/>
  <c r="I909" i="33"/>
  <c r="H909" i="33"/>
  <c r="Q908" i="33"/>
  <c r="P908" i="33"/>
  <c r="O908" i="33"/>
  <c r="M908" i="33"/>
  <c r="N908" i="33" s="1"/>
  <c r="L908" i="33"/>
  <c r="I908" i="33"/>
  <c r="J908" i="33" s="1"/>
  <c r="K908" i="33" s="1"/>
  <c r="H908" i="33"/>
  <c r="P907" i="33"/>
  <c r="Q907" i="33" s="1"/>
  <c r="O907" i="33"/>
  <c r="M907" i="33"/>
  <c r="N907" i="33" s="1"/>
  <c r="L907" i="33"/>
  <c r="I907" i="33"/>
  <c r="J907" i="33" s="1"/>
  <c r="K907" i="33" s="1"/>
  <c r="H907" i="33"/>
  <c r="Q906" i="33"/>
  <c r="P906" i="33"/>
  <c r="O906" i="33"/>
  <c r="M906" i="33"/>
  <c r="N906" i="33" s="1"/>
  <c r="L906" i="33"/>
  <c r="I906" i="33"/>
  <c r="H906" i="33"/>
  <c r="Q905" i="33"/>
  <c r="P905" i="33"/>
  <c r="O905" i="33"/>
  <c r="L905" i="33"/>
  <c r="M905" i="33" s="1"/>
  <c r="N905" i="33" s="1"/>
  <c r="I905" i="33"/>
  <c r="J905" i="33" s="1"/>
  <c r="K905" i="33" s="1"/>
  <c r="H905" i="33"/>
  <c r="P904" i="33"/>
  <c r="Q904" i="33" s="1"/>
  <c r="O904" i="33"/>
  <c r="M904" i="33"/>
  <c r="N904" i="33" s="1"/>
  <c r="L904" i="33"/>
  <c r="I904" i="33"/>
  <c r="J904" i="33" s="1"/>
  <c r="K904" i="33" s="1"/>
  <c r="H904" i="33"/>
  <c r="Q903" i="33"/>
  <c r="P903" i="33"/>
  <c r="O903" i="33"/>
  <c r="M903" i="33"/>
  <c r="N903" i="33" s="1"/>
  <c r="L903" i="33"/>
  <c r="I903" i="33"/>
  <c r="H903" i="33"/>
  <c r="Q902" i="33"/>
  <c r="P902" i="33"/>
  <c r="O902" i="33"/>
  <c r="L902" i="33"/>
  <c r="M902" i="33" s="1"/>
  <c r="N902" i="33" s="1"/>
  <c r="K902" i="33"/>
  <c r="I902" i="33"/>
  <c r="J902" i="33" s="1"/>
  <c r="H902" i="33"/>
  <c r="P901" i="33"/>
  <c r="Q901" i="33" s="1"/>
  <c r="O901" i="33"/>
  <c r="M901" i="33"/>
  <c r="N901" i="33" s="1"/>
  <c r="L901" i="33"/>
  <c r="J901" i="33"/>
  <c r="K901" i="33" s="1"/>
  <c r="I901" i="33"/>
  <c r="H901" i="33"/>
  <c r="Q900" i="33"/>
  <c r="P900" i="33"/>
  <c r="O900" i="33"/>
  <c r="M900" i="33"/>
  <c r="N900" i="33" s="1"/>
  <c r="L900" i="33"/>
  <c r="I900" i="33"/>
  <c r="H900" i="33"/>
  <c r="Q899" i="33"/>
  <c r="P899" i="33"/>
  <c r="O899" i="33"/>
  <c r="M899" i="33"/>
  <c r="N899" i="33" s="1"/>
  <c r="L899" i="33"/>
  <c r="K899" i="33"/>
  <c r="I899" i="33"/>
  <c r="J899" i="33" s="1"/>
  <c r="H899" i="33"/>
  <c r="P898" i="33"/>
  <c r="Q898" i="33" s="1"/>
  <c r="O898" i="33"/>
  <c r="M898" i="33"/>
  <c r="N898" i="33" s="1"/>
  <c r="L898" i="33"/>
  <c r="I898" i="33"/>
  <c r="J898" i="33" s="1"/>
  <c r="K898" i="33" s="1"/>
  <c r="H898" i="33"/>
  <c r="Q897" i="33"/>
  <c r="P897" i="33"/>
  <c r="O897" i="33"/>
  <c r="M897" i="33"/>
  <c r="N897" i="33" s="1"/>
  <c r="L897" i="33"/>
  <c r="I897" i="33"/>
  <c r="J897" i="33" s="1"/>
  <c r="K897" i="33" s="1"/>
  <c r="H897" i="33"/>
  <c r="Q896" i="33"/>
  <c r="P896" i="33"/>
  <c r="O896" i="33"/>
  <c r="M896" i="33"/>
  <c r="N896" i="33" s="1"/>
  <c r="L896" i="33"/>
  <c r="I896" i="33"/>
  <c r="J896" i="33" s="1"/>
  <c r="K896" i="33" s="1"/>
  <c r="H896" i="33"/>
  <c r="P895" i="33"/>
  <c r="Q895" i="33" s="1"/>
  <c r="O895" i="33"/>
  <c r="M895" i="33"/>
  <c r="N895" i="33" s="1"/>
  <c r="L895" i="33"/>
  <c r="I895" i="33"/>
  <c r="J895" i="33" s="1"/>
  <c r="K895" i="33" s="1"/>
  <c r="H895" i="33"/>
  <c r="Q894" i="33"/>
  <c r="P894" i="33"/>
  <c r="O894" i="33"/>
  <c r="M894" i="33"/>
  <c r="N894" i="33" s="1"/>
  <c r="L894" i="33"/>
  <c r="I894" i="33"/>
  <c r="H894" i="33"/>
  <c r="Q893" i="33"/>
  <c r="P893" i="33"/>
  <c r="O893" i="33"/>
  <c r="L893" i="33"/>
  <c r="M893" i="33" s="1"/>
  <c r="N893" i="33" s="1"/>
  <c r="K893" i="33"/>
  <c r="I893" i="33"/>
  <c r="J893" i="33" s="1"/>
  <c r="H893" i="33"/>
  <c r="Q892" i="33"/>
  <c r="P892" i="33"/>
  <c r="O892" i="33"/>
  <c r="M892" i="33"/>
  <c r="N892" i="33" s="1"/>
  <c r="L892" i="33"/>
  <c r="I892" i="33"/>
  <c r="J892" i="33" s="1"/>
  <c r="K892" i="33" s="1"/>
  <c r="H892" i="33"/>
  <c r="Q891" i="33"/>
  <c r="P891" i="33"/>
  <c r="O891" i="33"/>
  <c r="N891" i="33"/>
  <c r="M891" i="33"/>
  <c r="L891" i="33"/>
  <c r="I891" i="33"/>
  <c r="H891" i="33"/>
  <c r="Q890" i="33"/>
  <c r="P890" i="33"/>
  <c r="O890" i="33"/>
  <c r="M890" i="33"/>
  <c r="N890" i="33" s="1"/>
  <c r="L890" i="33"/>
  <c r="I890" i="33"/>
  <c r="J890" i="33" s="1"/>
  <c r="K890" i="33" s="1"/>
  <c r="H890" i="33"/>
  <c r="P889" i="33"/>
  <c r="Q889" i="33" s="1"/>
  <c r="O889" i="33"/>
  <c r="M889" i="33"/>
  <c r="N889" i="33" s="1"/>
  <c r="L889" i="33"/>
  <c r="I889" i="33"/>
  <c r="J889" i="33" s="1"/>
  <c r="K889" i="33" s="1"/>
  <c r="H889" i="33"/>
  <c r="Q888" i="33"/>
  <c r="P888" i="33"/>
  <c r="O888" i="33"/>
  <c r="M888" i="33"/>
  <c r="N888" i="33" s="1"/>
  <c r="L888" i="33"/>
  <c r="I888" i="33"/>
  <c r="H888" i="33"/>
  <c r="Q887" i="33"/>
  <c r="P887" i="33"/>
  <c r="O887" i="33"/>
  <c r="L887" i="33"/>
  <c r="M887" i="33" s="1"/>
  <c r="N887" i="33" s="1"/>
  <c r="I887" i="33"/>
  <c r="J887" i="33" s="1"/>
  <c r="K887" i="33" s="1"/>
  <c r="H887" i="33"/>
  <c r="P886" i="33"/>
  <c r="Q886" i="33" s="1"/>
  <c r="O886" i="33"/>
  <c r="M886" i="33"/>
  <c r="N886" i="33" s="1"/>
  <c r="L886" i="33"/>
  <c r="K886" i="33"/>
  <c r="J886" i="33"/>
  <c r="I886" i="33"/>
  <c r="H886" i="33"/>
  <c r="Q885" i="33"/>
  <c r="P885" i="33"/>
  <c r="O885" i="33"/>
  <c r="M885" i="33"/>
  <c r="N885" i="33" s="1"/>
  <c r="L885" i="33"/>
  <c r="I885" i="33"/>
  <c r="H885" i="33"/>
  <c r="Q884" i="33"/>
  <c r="P884" i="33"/>
  <c r="O884" i="33"/>
  <c r="L884" i="33"/>
  <c r="M884" i="33" s="1"/>
  <c r="N884" i="33" s="1"/>
  <c r="K884" i="33"/>
  <c r="I884" i="33"/>
  <c r="J884" i="33" s="1"/>
  <c r="H884" i="33"/>
  <c r="P883" i="33"/>
  <c r="Q883" i="33" s="1"/>
  <c r="O883" i="33"/>
  <c r="M883" i="33"/>
  <c r="N883" i="33" s="1"/>
  <c r="L883" i="33"/>
  <c r="J883" i="33"/>
  <c r="K883" i="33" s="1"/>
  <c r="I883" i="33"/>
  <c r="H883" i="33"/>
  <c r="Q882" i="33"/>
  <c r="P882" i="33"/>
  <c r="O882" i="33"/>
  <c r="M882" i="33"/>
  <c r="N882" i="33" s="1"/>
  <c r="L882" i="33"/>
  <c r="K882" i="33"/>
  <c r="I882" i="33"/>
  <c r="J882" i="33" s="1"/>
  <c r="H882" i="33"/>
  <c r="Q881" i="33"/>
  <c r="P881" i="33"/>
  <c r="O881" i="33"/>
  <c r="M881" i="33"/>
  <c r="N881" i="33" s="1"/>
  <c r="L881" i="33"/>
  <c r="K881" i="33"/>
  <c r="I881" i="33"/>
  <c r="J881" i="33" s="1"/>
  <c r="H881" i="33"/>
  <c r="P880" i="33"/>
  <c r="Q880" i="33" s="1"/>
  <c r="O880" i="33"/>
  <c r="M880" i="33"/>
  <c r="N880" i="33" s="1"/>
  <c r="L880" i="33"/>
  <c r="I880" i="33"/>
  <c r="J880" i="33" s="1"/>
  <c r="K880" i="33" s="1"/>
  <c r="H880" i="33"/>
  <c r="Q879" i="33"/>
  <c r="P879" i="33"/>
  <c r="O879" i="33"/>
  <c r="M879" i="33"/>
  <c r="N879" i="33" s="1"/>
  <c r="L879" i="33"/>
  <c r="I879" i="33"/>
  <c r="J879" i="33" s="1"/>
  <c r="K879" i="33" s="1"/>
  <c r="H879" i="33"/>
  <c r="Q878" i="33"/>
  <c r="P878" i="33"/>
  <c r="O878" i="33"/>
  <c r="M878" i="33"/>
  <c r="N878" i="33" s="1"/>
  <c r="L878" i="33"/>
  <c r="I878" i="33"/>
  <c r="J878" i="33" s="1"/>
  <c r="K878" i="33" s="1"/>
  <c r="H878" i="33"/>
  <c r="Q877" i="33"/>
  <c r="P877" i="33"/>
  <c r="O877" i="33"/>
  <c r="M877" i="33"/>
  <c r="N877" i="33" s="1"/>
  <c r="L877" i="33"/>
  <c r="I877" i="33"/>
  <c r="J877" i="33" s="1"/>
  <c r="K877" i="33" s="1"/>
  <c r="H877" i="33"/>
  <c r="Q876" i="33"/>
  <c r="P876" i="33"/>
  <c r="O876" i="33"/>
  <c r="N876" i="33"/>
  <c r="M876" i="33"/>
  <c r="L876" i="33"/>
  <c r="I876" i="33"/>
  <c r="J876" i="33" s="1"/>
  <c r="K876" i="33" s="1"/>
  <c r="H876" i="33"/>
  <c r="Q875" i="33"/>
  <c r="P875" i="33"/>
  <c r="O875" i="33"/>
  <c r="L875" i="33"/>
  <c r="M875" i="33" s="1"/>
  <c r="N875" i="33" s="1"/>
  <c r="K875" i="33"/>
  <c r="I875" i="33"/>
  <c r="J875" i="33" s="1"/>
  <c r="H875" i="33"/>
  <c r="Q874" i="33"/>
  <c r="P874" i="33"/>
  <c r="O874" i="33"/>
  <c r="M874" i="33"/>
  <c r="N874" i="33" s="1"/>
  <c r="L874" i="33"/>
  <c r="I874" i="33"/>
  <c r="J874" i="33" s="1"/>
  <c r="K874" i="33" s="1"/>
  <c r="H874" i="33"/>
  <c r="Q873" i="33"/>
  <c r="P873" i="33"/>
  <c r="O873" i="33"/>
  <c r="N873" i="33"/>
  <c r="M873" i="33"/>
  <c r="L873" i="33"/>
  <c r="I873" i="33"/>
  <c r="H873" i="33"/>
  <c r="Q872" i="33"/>
  <c r="P872" i="33"/>
  <c r="O872" i="33"/>
  <c r="M872" i="33"/>
  <c r="N872" i="33" s="1"/>
  <c r="L872" i="33"/>
  <c r="I872" i="33"/>
  <c r="J872" i="33" s="1"/>
  <c r="K872" i="33" s="1"/>
  <c r="H872" i="33"/>
  <c r="P871" i="33"/>
  <c r="Q871" i="33" s="1"/>
  <c r="O871" i="33"/>
  <c r="M871" i="33"/>
  <c r="N871" i="33" s="1"/>
  <c r="L871" i="33"/>
  <c r="I871" i="33"/>
  <c r="J871" i="33" s="1"/>
  <c r="K871" i="33" s="1"/>
  <c r="H871" i="33"/>
  <c r="Q870" i="33"/>
  <c r="P870" i="33"/>
  <c r="O870" i="33"/>
  <c r="M870" i="33"/>
  <c r="N870" i="33" s="1"/>
  <c r="L870" i="33"/>
  <c r="I870" i="33"/>
  <c r="H870" i="33"/>
  <c r="Q869" i="33"/>
  <c r="P869" i="33"/>
  <c r="O869" i="33"/>
  <c r="L869" i="33"/>
  <c r="M869" i="33" s="1"/>
  <c r="N869" i="33" s="1"/>
  <c r="I869" i="33"/>
  <c r="J869" i="33" s="1"/>
  <c r="K869" i="33" s="1"/>
  <c r="H869" i="33"/>
  <c r="P868" i="33"/>
  <c r="Q868" i="33" s="1"/>
  <c r="O868" i="33"/>
  <c r="M868" i="33"/>
  <c r="N868" i="33" s="1"/>
  <c r="L868" i="33"/>
  <c r="K868" i="33"/>
  <c r="J868" i="33"/>
  <c r="I868" i="33"/>
  <c r="H868" i="33"/>
  <c r="Q867" i="33"/>
  <c r="P867" i="33"/>
  <c r="O867" i="33"/>
  <c r="M867" i="33"/>
  <c r="N867" i="33" s="1"/>
  <c r="L867" i="33"/>
  <c r="I867" i="33"/>
  <c r="H867" i="33"/>
  <c r="Q866" i="33"/>
  <c r="P866" i="33"/>
  <c r="O866" i="33"/>
  <c r="L866" i="33"/>
  <c r="M866" i="33" s="1"/>
  <c r="N866" i="33" s="1"/>
  <c r="K866" i="33"/>
  <c r="I866" i="33"/>
  <c r="J866" i="33" s="1"/>
  <c r="H866" i="33"/>
  <c r="P865" i="33"/>
  <c r="Q865" i="33" s="1"/>
  <c r="O865" i="33"/>
  <c r="M865" i="33"/>
  <c r="N865" i="33" s="1"/>
  <c r="L865" i="33"/>
  <c r="J865" i="33"/>
  <c r="K865" i="33" s="1"/>
  <c r="I865" i="33"/>
  <c r="H865" i="33"/>
  <c r="Q864" i="33"/>
  <c r="P864" i="33"/>
  <c r="O864" i="33"/>
  <c r="M864" i="33"/>
  <c r="N864" i="33" s="1"/>
  <c r="L864" i="33"/>
  <c r="K864" i="33"/>
  <c r="I864" i="33"/>
  <c r="J864" i="33" s="1"/>
  <c r="H864" i="33"/>
  <c r="Q863" i="33"/>
  <c r="P863" i="33"/>
  <c r="O863" i="33"/>
  <c r="L863" i="33"/>
  <c r="M863" i="33" s="1"/>
  <c r="N863" i="33" s="1"/>
  <c r="I863" i="33"/>
  <c r="J863" i="33" s="1"/>
  <c r="K863" i="33" s="1"/>
  <c r="H863" i="33"/>
  <c r="Q862" i="33"/>
  <c r="P862" i="33"/>
  <c r="O862" i="33"/>
  <c r="M862" i="33"/>
  <c r="N862" i="33" s="1"/>
  <c r="L862" i="33"/>
  <c r="I862" i="33"/>
  <c r="J862" i="33" s="1"/>
  <c r="K862" i="33" s="1"/>
  <c r="H862" i="33"/>
  <c r="Q861" i="33"/>
  <c r="P861" i="33"/>
  <c r="O861" i="33"/>
  <c r="N861" i="33"/>
  <c r="M861" i="33"/>
  <c r="L861" i="33"/>
  <c r="I861" i="33"/>
  <c r="H861" i="33"/>
  <c r="P860" i="33"/>
  <c r="Q860" i="33" s="1"/>
  <c r="O860" i="33"/>
  <c r="L860" i="33"/>
  <c r="M860" i="33" s="1"/>
  <c r="N860" i="33" s="1"/>
  <c r="I860" i="33"/>
  <c r="J860" i="33" s="1"/>
  <c r="K860" i="33" s="1"/>
  <c r="H860" i="33"/>
  <c r="P859" i="33"/>
  <c r="Q859" i="33" s="1"/>
  <c r="O859" i="33"/>
  <c r="N859" i="33"/>
  <c r="M859" i="33"/>
  <c r="L859" i="33"/>
  <c r="I859" i="33"/>
  <c r="J859" i="33" s="1"/>
  <c r="K859" i="33" s="1"/>
  <c r="H859" i="33"/>
  <c r="Q858" i="33"/>
  <c r="P858" i="33"/>
  <c r="O858" i="33"/>
  <c r="N858" i="33"/>
  <c r="L858" i="33"/>
  <c r="M858" i="33" s="1"/>
  <c r="I858" i="33"/>
  <c r="H858" i="33"/>
  <c r="Q857" i="33"/>
  <c r="P857" i="33"/>
  <c r="O857" i="33"/>
  <c r="M857" i="33"/>
  <c r="N857" i="33" s="1"/>
  <c r="L857" i="33"/>
  <c r="J857" i="33"/>
  <c r="K857" i="33" s="1"/>
  <c r="I857" i="33"/>
  <c r="H857" i="33"/>
  <c r="P856" i="33"/>
  <c r="Q856" i="33" s="1"/>
  <c r="O856" i="33"/>
  <c r="M856" i="33"/>
  <c r="N856" i="33" s="1"/>
  <c r="L856" i="33"/>
  <c r="J856" i="33"/>
  <c r="K856" i="33" s="1"/>
  <c r="I856" i="33"/>
  <c r="H856" i="33"/>
  <c r="Q855" i="33"/>
  <c r="P855" i="33"/>
  <c r="O855" i="33"/>
  <c r="M855" i="33"/>
  <c r="N855" i="33" s="1"/>
  <c r="L855" i="33"/>
  <c r="I855" i="33"/>
  <c r="H855" i="33"/>
  <c r="Q854" i="33"/>
  <c r="P854" i="33"/>
  <c r="O854" i="33"/>
  <c r="M854" i="33"/>
  <c r="N854" i="33" s="1"/>
  <c r="L854" i="33"/>
  <c r="K854" i="33"/>
  <c r="I854" i="33"/>
  <c r="J854" i="33" s="1"/>
  <c r="H854" i="33"/>
  <c r="Q853" i="33"/>
  <c r="P853" i="33"/>
  <c r="O853" i="33"/>
  <c r="M853" i="33"/>
  <c r="N853" i="33" s="1"/>
  <c r="L853" i="33"/>
  <c r="J853" i="33"/>
  <c r="K853" i="33" s="1"/>
  <c r="I853" i="33"/>
  <c r="H853" i="33"/>
  <c r="Q852" i="33"/>
  <c r="P852" i="33"/>
  <c r="O852" i="33"/>
  <c r="L852" i="33"/>
  <c r="M852" i="33" s="1"/>
  <c r="N852" i="33" s="1"/>
  <c r="K852" i="33"/>
  <c r="I852" i="33"/>
  <c r="J852" i="33" s="1"/>
  <c r="H852" i="33"/>
  <c r="Q851" i="33"/>
  <c r="P851" i="33"/>
  <c r="O851" i="33"/>
  <c r="L851" i="33"/>
  <c r="M851" i="33" s="1"/>
  <c r="N851" i="33" s="1"/>
  <c r="I851" i="33"/>
  <c r="J851" i="33" s="1"/>
  <c r="K851" i="33" s="1"/>
  <c r="H851" i="33"/>
  <c r="Q850" i="33"/>
  <c r="P850" i="33"/>
  <c r="O850" i="33"/>
  <c r="M850" i="33"/>
  <c r="N850" i="33" s="1"/>
  <c r="L850" i="33"/>
  <c r="I850" i="33"/>
  <c r="J850" i="33" s="1"/>
  <c r="K850" i="33" s="1"/>
  <c r="H850" i="33"/>
  <c r="Q849" i="33"/>
  <c r="P849" i="33"/>
  <c r="O849" i="33"/>
  <c r="N849" i="33"/>
  <c r="M849" i="33"/>
  <c r="L849" i="33"/>
  <c r="I849" i="33"/>
  <c r="H849" i="33"/>
  <c r="P848" i="33"/>
  <c r="Q848" i="33" s="1"/>
  <c r="O848" i="33"/>
  <c r="L848" i="33"/>
  <c r="M848" i="33" s="1"/>
  <c r="N848" i="33" s="1"/>
  <c r="I848" i="33"/>
  <c r="J848" i="33" s="1"/>
  <c r="K848" i="33" s="1"/>
  <c r="H848" i="33"/>
  <c r="P847" i="33"/>
  <c r="Q847" i="33" s="1"/>
  <c r="O847" i="33"/>
  <c r="N847" i="33"/>
  <c r="M847" i="33"/>
  <c r="L847" i="33"/>
  <c r="I847" i="33"/>
  <c r="J847" i="33" s="1"/>
  <c r="K847" i="33" s="1"/>
  <c r="H847" i="33"/>
  <c r="Q846" i="33"/>
  <c r="P846" i="33"/>
  <c r="O846" i="33"/>
  <c r="N846" i="33"/>
  <c r="L846" i="33"/>
  <c r="M846" i="33" s="1"/>
  <c r="I846" i="33"/>
  <c r="J846" i="33" s="1"/>
  <c r="K846" i="33" s="1"/>
  <c r="H846" i="33"/>
  <c r="Q845" i="33"/>
  <c r="P845" i="33"/>
  <c r="O845" i="33"/>
  <c r="M845" i="33"/>
  <c r="N845" i="33" s="1"/>
  <c r="L845" i="33"/>
  <c r="J845" i="33"/>
  <c r="K845" i="33" s="1"/>
  <c r="I845" i="33"/>
  <c r="H845" i="33"/>
  <c r="P844" i="33"/>
  <c r="Q844" i="33" s="1"/>
  <c r="O844" i="33"/>
  <c r="M844" i="33"/>
  <c r="N844" i="33" s="1"/>
  <c r="L844" i="33"/>
  <c r="J844" i="33"/>
  <c r="K844" i="33" s="1"/>
  <c r="I844" i="33"/>
  <c r="H844" i="33"/>
  <c r="Q843" i="33"/>
  <c r="P843" i="33"/>
  <c r="O843" i="33"/>
  <c r="M843" i="33"/>
  <c r="N843" i="33" s="1"/>
  <c r="L843" i="33"/>
  <c r="I843" i="33"/>
  <c r="H843" i="33"/>
  <c r="Q842" i="33"/>
  <c r="P842" i="33"/>
  <c r="O842" i="33"/>
  <c r="M842" i="33"/>
  <c r="N842" i="33" s="1"/>
  <c r="L842" i="33"/>
  <c r="K842" i="33"/>
  <c r="I842" i="33"/>
  <c r="J842" i="33" s="1"/>
  <c r="H842" i="33"/>
  <c r="Q841" i="33"/>
  <c r="P841" i="33"/>
  <c r="O841" i="33"/>
  <c r="M841" i="33"/>
  <c r="N841" i="33" s="1"/>
  <c r="L841" i="33"/>
  <c r="J841" i="33"/>
  <c r="K841" i="33" s="1"/>
  <c r="I841" i="33"/>
  <c r="H841" i="33"/>
  <c r="Q840" i="33"/>
  <c r="P840" i="33"/>
  <c r="O840" i="33"/>
  <c r="L840" i="33"/>
  <c r="M840" i="33" s="1"/>
  <c r="N840" i="33" s="1"/>
  <c r="K840" i="33"/>
  <c r="I840" i="33"/>
  <c r="J840" i="33" s="1"/>
  <c r="H840" i="33"/>
  <c r="Q839" i="33"/>
  <c r="P839" i="33"/>
  <c r="O839" i="33"/>
  <c r="L839" i="33"/>
  <c r="M839" i="33" s="1"/>
  <c r="N839" i="33" s="1"/>
  <c r="I839" i="33"/>
  <c r="J839" i="33" s="1"/>
  <c r="K839" i="33" s="1"/>
  <c r="H839" i="33"/>
  <c r="Q838" i="33"/>
  <c r="P838" i="33"/>
  <c r="O838" i="33"/>
  <c r="M838" i="33"/>
  <c r="N838" i="33" s="1"/>
  <c r="L838" i="33"/>
  <c r="I838" i="33"/>
  <c r="J838" i="33" s="1"/>
  <c r="K838" i="33" s="1"/>
  <c r="H838" i="33"/>
  <c r="Q837" i="33"/>
  <c r="P837" i="33"/>
  <c r="O837" i="33"/>
  <c r="N837" i="33"/>
  <c r="M837" i="33"/>
  <c r="L837" i="33"/>
  <c r="I837" i="33"/>
  <c r="H837" i="33"/>
  <c r="P836" i="33"/>
  <c r="Q836" i="33" s="1"/>
  <c r="O836" i="33"/>
  <c r="L836" i="33"/>
  <c r="M836" i="33" s="1"/>
  <c r="N836" i="33" s="1"/>
  <c r="I836" i="33"/>
  <c r="J836" i="33" s="1"/>
  <c r="K836" i="33" s="1"/>
  <c r="H836" i="33"/>
  <c r="P835" i="33"/>
  <c r="Q835" i="33" s="1"/>
  <c r="O835" i="33"/>
  <c r="N835" i="33"/>
  <c r="M835" i="33"/>
  <c r="L835" i="33"/>
  <c r="I835" i="33"/>
  <c r="J835" i="33" s="1"/>
  <c r="K835" i="33" s="1"/>
  <c r="H835" i="33"/>
  <c r="Q834" i="33"/>
  <c r="P834" i="33"/>
  <c r="O834" i="33"/>
  <c r="L834" i="33"/>
  <c r="M834" i="33" s="1"/>
  <c r="N834" i="33" s="1"/>
  <c r="I834" i="33"/>
  <c r="J834" i="33" s="1"/>
  <c r="K834" i="33" s="1"/>
  <c r="H834" i="33"/>
  <c r="Q833" i="33"/>
  <c r="P833" i="33"/>
  <c r="O833" i="33"/>
  <c r="M833" i="33"/>
  <c r="N833" i="33" s="1"/>
  <c r="L833" i="33"/>
  <c r="J833" i="33"/>
  <c r="K833" i="33" s="1"/>
  <c r="I833" i="33"/>
  <c r="H833" i="33"/>
  <c r="P832" i="33"/>
  <c r="Q832" i="33" s="1"/>
  <c r="O832" i="33"/>
  <c r="M832" i="33"/>
  <c r="N832" i="33" s="1"/>
  <c r="L832" i="33"/>
  <c r="J832" i="33"/>
  <c r="K832" i="33" s="1"/>
  <c r="I832" i="33"/>
  <c r="H832" i="33"/>
  <c r="Q831" i="33"/>
  <c r="P831" i="33"/>
  <c r="O831" i="33"/>
  <c r="M831" i="33"/>
  <c r="N831" i="33" s="1"/>
  <c r="L831" i="33"/>
  <c r="I831" i="33"/>
  <c r="H831" i="33"/>
  <c r="Q830" i="33"/>
  <c r="P830" i="33"/>
  <c r="O830" i="33"/>
  <c r="M830" i="33"/>
  <c r="N830" i="33" s="1"/>
  <c r="L830" i="33"/>
  <c r="K830" i="33"/>
  <c r="I830" i="33"/>
  <c r="J830" i="33" s="1"/>
  <c r="H830" i="33"/>
  <c r="Q829" i="33"/>
  <c r="P829" i="33"/>
  <c r="O829" i="33"/>
  <c r="M829" i="33"/>
  <c r="N829" i="33" s="1"/>
  <c r="L829" i="33"/>
  <c r="J829" i="33"/>
  <c r="K829" i="33" s="1"/>
  <c r="I829" i="33"/>
  <c r="H829" i="33"/>
  <c r="Q828" i="33"/>
  <c r="P828" i="33"/>
  <c r="O828" i="33"/>
  <c r="L828" i="33"/>
  <c r="M828" i="33" s="1"/>
  <c r="N828" i="33" s="1"/>
  <c r="K828" i="33"/>
  <c r="I828" i="33"/>
  <c r="J828" i="33" s="1"/>
  <c r="H828" i="33"/>
  <c r="Q827" i="33"/>
  <c r="P827" i="33"/>
  <c r="O827" i="33"/>
  <c r="L827" i="33"/>
  <c r="M827" i="33" s="1"/>
  <c r="N827" i="33" s="1"/>
  <c r="I827" i="33"/>
  <c r="J827" i="33" s="1"/>
  <c r="K827" i="33" s="1"/>
  <c r="H827" i="33"/>
  <c r="Q826" i="33"/>
  <c r="P826" i="33"/>
  <c r="O826" i="33"/>
  <c r="M826" i="33"/>
  <c r="N826" i="33" s="1"/>
  <c r="L826" i="33"/>
  <c r="I826" i="33"/>
  <c r="J826" i="33" s="1"/>
  <c r="K826" i="33" s="1"/>
  <c r="H826" i="33"/>
  <c r="Q825" i="33"/>
  <c r="P825" i="33"/>
  <c r="O825" i="33"/>
  <c r="N825" i="33"/>
  <c r="M825" i="33"/>
  <c r="L825" i="33"/>
  <c r="I825" i="33"/>
  <c r="H825" i="33"/>
  <c r="P824" i="33"/>
  <c r="Q824" i="33" s="1"/>
  <c r="O824" i="33"/>
  <c r="L824" i="33"/>
  <c r="M824" i="33" s="1"/>
  <c r="N824" i="33" s="1"/>
  <c r="I824" i="33"/>
  <c r="J824" i="33" s="1"/>
  <c r="K824" i="33" s="1"/>
  <c r="H824" i="33"/>
  <c r="P823" i="33"/>
  <c r="Q823" i="33" s="1"/>
  <c r="O823" i="33"/>
  <c r="N823" i="33"/>
  <c r="M823" i="33"/>
  <c r="L823" i="33"/>
  <c r="I823" i="33"/>
  <c r="J823" i="33" s="1"/>
  <c r="K823" i="33" s="1"/>
  <c r="H823" i="33"/>
  <c r="Q822" i="33"/>
  <c r="P822" i="33"/>
  <c r="O822" i="33"/>
  <c r="N822" i="33"/>
  <c r="L822" i="33"/>
  <c r="M822" i="33" s="1"/>
  <c r="I822" i="33"/>
  <c r="J822" i="33" s="1"/>
  <c r="K822" i="33" s="1"/>
  <c r="H822" i="33"/>
  <c r="Q821" i="33"/>
  <c r="P821" i="33"/>
  <c r="O821" i="33"/>
  <c r="M821" i="33"/>
  <c r="N821" i="33" s="1"/>
  <c r="L821" i="33"/>
  <c r="J821" i="33"/>
  <c r="K821" i="33" s="1"/>
  <c r="I821" i="33"/>
  <c r="H821" i="33"/>
  <c r="P820" i="33"/>
  <c r="Q820" i="33" s="1"/>
  <c r="O820" i="33"/>
  <c r="M820" i="33"/>
  <c r="N820" i="33" s="1"/>
  <c r="L820" i="33"/>
  <c r="I820" i="33"/>
  <c r="J820" i="33" s="1"/>
  <c r="K820" i="33" s="1"/>
  <c r="H820" i="33"/>
  <c r="Q819" i="33"/>
  <c r="P819" i="33"/>
  <c r="O819" i="33"/>
  <c r="M819" i="33"/>
  <c r="N819" i="33" s="1"/>
  <c r="L819" i="33"/>
  <c r="I819" i="33"/>
  <c r="H819" i="33"/>
  <c r="P818" i="33"/>
  <c r="Q818" i="33" s="1"/>
  <c r="O818" i="33"/>
  <c r="M818" i="33"/>
  <c r="N818" i="33" s="1"/>
  <c r="L818" i="33"/>
  <c r="K818" i="33"/>
  <c r="I818" i="33"/>
  <c r="J818" i="33" s="1"/>
  <c r="H818" i="33"/>
  <c r="Q817" i="33"/>
  <c r="P817" i="33"/>
  <c r="O817" i="33"/>
  <c r="M817" i="33"/>
  <c r="N817" i="33" s="1"/>
  <c r="L817" i="33"/>
  <c r="J817" i="33"/>
  <c r="K817" i="33" s="1"/>
  <c r="I817" i="33"/>
  <c r="H817" i="33"/>
  <c r="Q816" i="33"/>
  <c r="P816" i="33"/>
  <c r="O816" i="33"/>
  <c r="L816" i="33"/>
  <c r="M816" i="33" s="1"/>
  <c r="N816" i="33" s="1"/>
  <c r="I816" i="33"/>
  <c r="J816" i="33" s="1"/>
  <c r="K816" i="33" s="1"/>
  <c r="H816" i="33"/>
  <c r="Q815" i="33"/>
  <c r="P815" i="33"/>
  <c r="O815" i="33"/>
  <c r="L815" i="33"/>
  <c r="M815" i="33" s="1"/>
  <c r="N815" i="33" s="1"/>
  <c r="I815" i="33"/>
  <c r="J815" i="33" s="1"/>
  <c r="K815" i="33" s="1"/>
  <c r="H815" i="33"/>
  <c r="P814" i="33"/>
  <c r="Q814" i="33" s="1"/>
  <c r="O814" i="33"/>
  <c r="M814" i="33"/>
  <c r="N814" i="33" s="1"/>
  <c r="L814" i="33"/>
  <c r="I814" i="33"/>
  <c r="J814" i="33" s="1"/>
  <c r="K814" i="33" s="1"/>
  <c r="H814" i="33"/>
  <c r="Q813" i="33"/>
  <c r="P813" i="33"/>
  <c r="O813" i="33"/>
  <c r="M813" i="33"/>
  <c r="N813" i="33" s="1"/>
  <c r="L813" i="33"/>
  <c r="I813" i="33"/>
  <c r="J813" i="33" s="1"/>
  <c r="K813" i="33" s="1"/>
  <c r="H813" i="33"/>
  <c r="Q812" i="33"/>
  <c r="P812" i="33"/>
  <c r="O812" i="33"/>
  <c r="L812" i="33"/>
  <c r="M812" i="33" s="1"/>
  <c r="N812" i="33" s="1"/>
  <c r="I812" i="33"/>
  <c r="J812" i="33" s="1"/>
  <c r="K812" i="33" s="1"/>
  <c r="H812" i="33"/>
  <c r="Q811" i="33"/>
  <c r="P811" i="33"/>
  <c r="O811" i="33"/>
  <c r="M811" i="33"/>
  <c r="N811" i="33" s="1"/>
  <c r="L811" i="33"/>
  <c r="I811" i="33"/>
  <c r="J811" i="33" s="1"/>
  <c r="K811" i="33" s="1"/>
  <c r="H811" i="33"/>
  <c r="Q810" i="33"/>
  <c r="P810" i="33"/>
  <c r="O810" i="33"/>
  <c r="M810" i="33"/>
  <c r="N810" i="33" s="1"/>
  <c r="L810" i="33"/>
  <c r="K810" i="33"/>
  <c r="I810" i="33"/>
  <c r="J810" i="33" s="1"/>
  <c r="H810" i="33"/>
  <c r="Q809" i="33"/>
  <c r="P809" i="33"/>
  <c r="O809" i="33"/>
  <c r="L809" i="33"/>
  <c r="M809" i="33" s="1"/>
  <c r="N809" i="33" s="1"/>
  <c r="J809" i="33"/>
  <c r="K809" i="33" s="1"/>
  <c r="I809" i="33"/>
  <c r="H809" i="33"/>
  <c r="Q808" i="33"/>
  <c r="P808" i="33"/>
  <c r="O808" i="33"/>
  <c r="L808" i="33"/>
  <c r="M808" i="33" s="1"/>
  <c r="N808" i="33" s="1"/>
  <c r="I808" i="33"/>
  <c r="J808" i="33" s="1"/>
  <c r="K808" i="33" s="1"/>
  <c r="H808" i="33"/>
  <c r="Q807" i="33"/>
  <c r="P807" i="33"/>
  <c r="O807" i="33"/>
  <c r="N807" i="33"/>
  <c r="M807" i="33"/>
  <c r="L807" i="33"/>
  <c r="I807" i="33"/>
  <c r="J807" i="33" s="1"/>
  <c r="K807" i="33" s="1"/>
  <c r="H807" i="33"/>
  <c r="Q806" i="33"/>
  <c r="P806" i="33"/>
  <c r="O806" i="33"/>
  <c r="L806" i="33"/>
  <c r="M806" i="33" s="1"/>
  <c r="N806" i="33" s="1"/>
  <c r="I806" i="33"/>
  <c r="H806" i="33"/>
  <c r="P805" i="33"/>
  <c r="Q805" i="33" s="1"/>
  <c r="O805" i="33"/>
  <c r="M805" i="33"/>
  <c r="N805" i="33" s="1"/>
  <c r="L805" i="33"/>
  <c r="I805" i="33"/>
  <c r="J805" i="33" s="1"/>
  <c r="K805" i="33" s="1"/>
  <c r="H805" i="33"/>
  <c r="P804" i="33"/>
  <c r="Q804" i="33" s="1"/>
  <c r="O804" i="33"/>
  <c r="M804" i="33"/>
  <c r="N804" i="33" s="1"/>
  <c r="L804" i="33"/>
  <c r="I804" i="33"/>
  <c r="H804" i="33"/>
  <c r="Q803" i="33"/>
  <c r="P803" i="33"/>
  <c r="O803" i="33"/>
  <c r="L803" i="33"/>
  <c r="M803" i="33" s="1"/>
  <c r="N803" i="33" s="1"/>
  <c r="J803" i="33"/>
  <c r="K803" i="33" s="1"/>
  <c r="I803" i="33"/>
  <c r="H803" i="33"/>
  <c r="P802" i="33"/>
  <c r="Q802" i="33" s="1"/>
  <c r="O802" i="33"/>
  <c r="M802" i="33"/>
  <c r="N802" i="33" s="1"/>
  <c r="L802" i="33"/>
  <c r="I802" i="33"/>
  <c r="J802" i="33" s="1"/>
  <c r="K802" i="33" s="1"/>
  <c r="H802" i="33"/>
  <c r="Q801" i="33"/>
  <c r="P801" i="33"/>
  <c r="O801" i="33"/>
  <c r="M801" i="33"/>
  <c r="N801" i="33" s="1"/>
  <c r="L801" i="33"/>
  <c r="K801" i="33"/>
  <c r="J801" i="33"/>
  <c r="I801" i="33"/>
  <c r="H801" i="33"/>
  <c r="P800" i="33"/>
  <c r="Q800" i="33" s="1"/>
  <c r="O800" i="33"/>
  <c r="L800" i="33"/>
  <c r="M800" i="33" s="1"/>
  <c r="N800" i="33" s="1"/>
  <c r="I800" i="33"/>
  <c r="J800" i="33" s="1"/>
  <c r="K800" i="33" s="1"/>
  <c r="H800" i="33"/>
  <c r="Q799" i="33"/>
  <c r="P799" i="33"/>
  <c r="O799" i="33"/>
  <c r="M799" i="33"/>
  <c r="N799" i="33" s="1"/>
  <c r="L799" i="33"/>
  <c r="I799" i="33"/>
  <c r="J799" i="33" s="1"/>
  <c r="K799" i="33" s="1"/>
  <c r="H799" i="33"/>
  <c r="Q798" i="33"/>
  <c r="P798" i="33"/>
  <c r="O798" i="33"/>
  <c r="L798" i="33"/>
  <c r="M798" i="33" s="1"/>
  <c r="N798" i="33" s="1"/>
  <c r="I798" i="33"/>
  <c r="H798" i="33"/>
  <c r="Q797" i="33"/>
  <c r="P797" i="33"/>
  <c r="O797" i="33"/>
  <c r="L797" i="33"/>
  <c r="M797" i="33" s="1"/>
  <c r="N797" i="33" s="1"/>
  <c r="I797" i="33"/>
  <c r="J797" i="33" s="1"/>
  <c r="K797" i="33" s="1"/>
  <c r="H797" i="33"/>
  <c r="P796" i="33"/>
  <c r="Q796" i="33" s="1"/>
  <c r="O796" i="33"/>
  <c r="M796" i="33"/>
  <c r="N796" i="33" s="1"/>
  <c r="L796" i="33"/>
  <c r="I796" i="33"/>
  <c r="J796" i="33" s="1"/>
  <c r="K796" i="33" s="1"/>
  <c r="H796" i="33"/>
  <c r="P795" i="33"/>
  <c r="Q795" i="33" s="1"/>
  <c r="O795" i="33"/>
  <c r="M795" i="33"/>
  <c r="N795" i="33" s="1"/>
  <c r="L795" i="33"/>
  <c r="K795" i="33"/>
  <c r="I795" i="33"/>
  <c r="J795" i="33" s="1"/>
  <c r="H795" i="33"/>
  <c r="Q794" i="33"/>
  <c r="P794" i="33"/>
  <c r="O794" i="33"/>
  <c r="L794" i="33"/>
  <c r="M794" i="33" s="1"/>
  <c r="N794" i="33" s="1"/>
  <c r="I794" i="33"/>
  <c r="H794" i="33"/>
  <c r="P793" i="33"/>
  <c r="Q793" i="33" s="1"/>
  <c r="O793" i="33"/>
  <c r="N793" i="33"/>
  <c r="M793" i="33"/>
  <c r="L793" i="33"/>
  <c r="I793" i="33"/>
  <c r="J793" i="33" s="1"/>
  <c r="K793" i="33" s="1"/>
  <c r="H793" i="33"/>
  <c r="P792" i="33"/>
  <c r="Q792" i="33" s="1"/>
  <c r="O792" i="33"/>
  <c r="L792" i="33"/>
  <c r="M792" i="33" s="1"/>
  <c r="N792" i="33" s="1"/>
  <c r="I792" i="33"/>
  <c r="J792" i="33" s="1"/>
  <c r="K792" i="33" s="1"/>
  <c r="H792" i="33"/>
  <c r="Q791" i="33"/>
  <c r="P791" i="33"/>
  <c r="O791" i="33"/>
  <c r="L791" i="33"/>
  <c r="M791" i="33" s="1"/>
  <c r="N791" i="33" s="1"/>
  <c r="J791" i="33"/>
  <c r="K791" i="33" s="1"/>
  <c r="I791" i="33"/>
  <c r="H791" i="33"/>
  <c r="P790" i="33"/>
  <c r="Q790" i="33" s="1"/>
  <c r="O790" i="33"/>
  <c r="M790" i="33"/>
  <c r="N790" i="33" s="1"/>
  <c r="L790" i="33"/>
  <c r="K790" i="33"/>
  <c r="I790" i="33"/>
  <c r="J790" i="33" s="1"/>
  <c r="H790" i="33"/>
  <c r="Q789" i="33"/>
  <c r="P789" i="33"/>
  <c r="O789" i="33"/>
  <c r="M789" i="33"/>
  <c r="N789" i="33" s="1"/>
  <c r="L789" i="33"/>
  <c r="K789" i="33"/>
  <c r="I789" i="33"/>
  <c r="J789" i="33" s="1"/>
  <c r="H789" i="33"/>
  <c r="Q788" i="33"/>
  <c r="P788" i="33"/>
  <c r="O788" i="33"/>
  <c r="L788" i="33"/>
  <c r="M788" i="33" s="1"/>
  <c r="N788" i="33" s="1"/>
  <c r="I788" i="33"/>
  <c r="H788" i="33"/>
  <c r="P787" i="33"/>
  <c r="Q787" i="33" s="1"/>
  <c r="O787" i="33"/>
  <c r="L787" i="33"/>
  <c r="M787" i="33" s="1"/>
  <c r="N787" i="33" s="1"/>
  <c r="I787" i="33"/>
  <c r="J787" i="33" s="1"/>
  <c r="K787" i="33" s="1"/>
  <c r="H787" i="33"/>
  <c r="P786" i="33"/>
  <c r="Q786" i="33" s="1"/>
  <c r="O786" i="33"/>
  <c r="N786" i="33"/>
  <c r="L786" i="33"/>
  <c r="M786" i="33" s="1"/>
  <c r="J786" i="33"/>
  <c r="K786" i="33" s="1"/>
  <c r="I786" i="33"/>
  <c r="H786" i="33"/>
  <c r="Q785" i="33"/>
  <c r="P785" i="33"/>
  <c r="O785" i="33"/>
  <c r="N785" i="33"/>
  <c r="L785" i="33"/>
  <c r="M785" i="33" s="1"/>
  <c r="I785" i="33"/>
  <c r="H785" i="33"/>
  <c r="J785" i="33" s="1"/>
  <c r="K785" i="33" s="1"/>
  <c r="Q784" i="33"/>
  <c r="P784" i="33"/>
  <c r="O784" i="33"/>
  <c r="L784" i="33"/>
  <c r="M784" i="33" s="1"/>
  <c r="N784" i="33" s="1"/>
  <c r="I784" i="33"/>
  <c r="J784" i="33" s="1"/>
  <c r="K784" i="33" s="1"/>
  <c r="H784" i="33"/>
  <c r="Q783" i="33"/>
  <c r="P783" i="33"/>
  <c r="O783" i="33"/>
  <c r="N783" i="33"/>
  <c r="M783" i="33"/>
  <c r="L783" i="33"/>
  <c r="I783" i="33"/>
  <c r="J783" i="33" s="1"/>
  <c r="K783" i="33" s="1"/>
  <c r="H783" i="33"/>
  <c r="Q782" i="33"/>
  <c r="P782" i="33"/>
  <c r="O782" i="33"/>
  <c r="M782" i="33"/>
  <c r="N782" i="33" s="1"/>
  <c r="L782" i="33"/>
  <c r="I782" i="33"/>
  <c r="H782" i="33"/>
  <c r="P781" i="33"/>
  <c r="Q781" i="33" s="1"/>
  <c r="O781" i="33"/>
  <c r="N781" i="33"/>
  <c r="L781" i="33"/>
  <c r="M781" i="33" s="1"/>
  <c r="J781" i="33"/>
  <c r="K781" i="33" s="1"/>
  <c r="I781" i="33"/>
  <c r="H781" i="33"/>
  <c r="P780" i="33"/>
  <c r="Q780" i="33" s="1"/>
  <c r="O780" i="33"/>
  <c r="L780" i="33"/>
  <c r="M780" i="33" s="1"/>
  <c r="N780" i="33" s="1"/>
  <c r="I780" i="33"/>
  <c r="H780" i="33"/>
  <c r="J780" i="33" s="1"/>
  <c r="K780" i="33" s="1"/>
  <c r="Q779" i="33"/>
  <c r="P779" i="33"/>
  <c r="O779" i="33"/>
  <c r="L779" i="33"/>
  <c r="M779" i="33" s="1"/>
  <c r="N779" i="33" s="1"/>
  <c r="J779" i="33"/>
  <c r="K779" i="33" s="1"/>
  <c r="I779" i="33"/>
  <c r="H779" i="33"/>
  <c r="P778" i="33"/>
  <c r="Q778" i="33" s="1"/>
  <c r="O778" i="33"/>
  <c r="L778" i="33"/>
  <c r="M778" i="33" s="1"/>
  <c r="N778" i="33" s="1"/>
  <c r="I778" i="33"/>
  <c r="J778" i="33" s="1"/>
  <c r="K778" i="33" s="1"/>
  <c r="H778" i="33"/>
  <c r="Q777" i="33"/>
  <c r="P777" i="33"/>
  <c r="O777" i="33"/>
  <c r="M777" i="33"/>
  <c r="N777" i="33" s="1"/>
  <c r="L777" i="33"/>
  <c r="I777" i="33"/>
  <c r="J777" i="33" s="1"/>
  <c r="K777" i="33" s="1"/>
  <c r="H777" i="33"/>
  <c r="Q776" i="33"/>
  <c r="P776" i="33"/>
  <c r="O776" i="33"/>
  <c r="M776" i="33"/>
  <c r="N776" i="33" s="1"/>
  <c r="L776" i="33"/>
  <c r="K776" i="33"/>
  <c r="I776" i="33"/>
  <c r="J776" i="33" s="1"/>
  <c r="H776" i="33"/>
  <c r="P775" i="33"/>
  <c r="Q775" i="33" s="1"/>
  <c r="O775" i="33"/>
  <c r="L775" i="33"/>
  <c r="M775" i="33" s="1"/>
  <c r="N775" i="33" s="1"/>
  <c r="J775" i="33"/>
  <c r="K775" i="33" s="1"/>
  <c r="I775" i="33"/>
  <c r="H775" i="33"/>
  <c r="Q774" i="33"/>
  <c r="P774" i="33"/>
  <c r="O774" i="33"/>
  <c r="L774" i="33"/>
  <c r="M774" i="33" s="1"/>
  <c r="N774" i="33" s="1"/>
  <c r="J774" i="33"/>
  <c r="K774" i="33" s="1"/>
  <c r="I774" i="33"/>
  <c r="H774" i="33"/>
  <c r="P773" i="33"/>
  <c r="Q773" i="33" s="1"/>
  <c r="O773" i="33"/>
  <c r="L773" i="33"/>
  <c r="M773" i="33" s="1"/>
  <c r="N773" i="33" s="1"/>
  <c r="J773" i="33"/>
  <c r="K773" i="33" s="1"/>
  <c r="I773" i="33"/>
  <c r="H773" i="33"/>
  <c r="P772" i="33"/>
  <c r="Q772" i="33" s="1"/>
  <c r="O772" i="33"/>
  <c r="N772" i="33"/>
  <c r="M772" i="33"/>
  <c r="L772" i="33"/>
  <c r="I772" i="33"/>
  <c r="H772" i="33"/>
  <c r="P771" i="33"/>
  <c r="Q771" i="33" s="1"/>
  <c r="O771" i="33"/>
  <c r="N771" i="33"/>
  <c r="L771" i="33"/>
  <c r="M771" i="33" s="1"/>
  <c r="I771" i="33"/>
  <c r="J771" i="33" s="1"/>
  <c r="K771" i="33" s="1"/>
  <c r="H771" i="33"/>
  <c r="P770" i="33"/>
  <c r="Q770" i="33" s="1"/>
  <c r="O770" i="33"/>
  <c r="N770" i="33"/>
  <c r="L770" i="33"/>
  <c r="M770" i="33" s="1"/>
  <c r="J770" i="33"/>
  <c r="K770" i="33" s="1"/>
  <c r="I770" i="33"/>
  <c r="H770" i="33"/>
  <c r="P769" i="33"/>
  <c r="Q769" i="33" s="1"/>
  <c r="O769" i="33"/>
  <c r="N769" i="33"/>
  <c r="L769" i="33"/>
  <c r="M769" i="33" s="1"/>
  <c r="I769" i="33"/>
  <c r="H769" i="33"/>
  <c r="J769" i="33" s="1"/>
  <c r="K769" i="33" s="1"/>
  <c r="Q768" i="33"/>
  <c r="P768" i="33"/>
  <c r="O768" i="33"/>
  <c r="L768" i="33"/>
  <c r="M768" i="33" s="1"/>
  <c r="N768" i="33" s="1"/>
  <c r="I768" i="33"/>
  <c r="H768" i="33"/>
  <c r="J768" i="33" s="1"/>
  <c r="K768" i="33" s="1"/>
  <c r="P767" i="33"/>
  <c r="Q767" i="33" s="1"/>
  <c r="O767" i="33"/>
  <c r="L767" i="33"/>
  <c r="M767" i="33" s="1"/>
  <c r="N767" i="33" s="1"/>
  <c r="J767" i="33"/>
  <c r="K767" i="33" s="1"/>
  <c r="I767" i="33"/>
  <c r="H767" i="33"/>
  <c r="P766" i="33"/>
  <c r="Q766" i="33" s="1"/>
  <c r="O766" i="33"/>
  <c r="M766" i="33"/>
  <c r="N766" i="33" s="1"/>
  <c r="L766" i="33"/>
  <c r="I766" i="33"/>
  <c r="H766" i="33"/>
  <c r="P765" i="33"/>
  <c r="Q765" i="33" s="1"/>
  <c r="O765" i="33"/>
  <c r="L765" i="33"/>
  <c r="M765" i="33" s="1"/>
  <c r="N765" i="33" s="1"/>
  <c r="K765" i="33"/>
  <c r="I765" i="33"/>
  <c r="J765" i="33" s="1"/>
  <c r="H765" i="33"/>
  <c r="P764" i="33"/>
  <c r="Q764" i="33" s="1"/>
  <c r="O764" i="33"/>
  <c r="L764" i="33"/>
  <c r="M764" i="33" s="1"/>
  <c r="N764" i="33" s="1"/>
  <c r="J764" i="33"/>
  <c r="K764" i="33" s="1"/>
  <c r="I764" i="33"/>
  <c r="H764" i="33"/>
  <c r="P763" i="33"/>
  <c r="Q763" i="33" s="1"/>
  <c r="O763" i="33"/>
  <c r="N763" i="33"/>
  <c r="L763" i="33"/>
  <c r="M763" i="33" s="1"/>
  <c r="I763" i="33"/>
  <c r="H763" i="33"/>
  <c r="J763" i="33" s="1"/>
  <c r="K763" i="33" s="1"/>
  <c r="Q762" i="33"/>
  <c r="P762" i="33"/>
  <c r="O762" i="33"/>
  <c r="L762" i="33"/>
  <c r="M762" i="33" s="1"/>
  <c r="N762" i="33" s="1"/>
  <c r="I762" i="33"/>
  <c r="H762" i="33"/>
  <c r="J762" i="33" s="1"/>
  <c r="K762" i="33" s="1"/>
  <c r="P761" i="33"/>
  <c r="Q761" i="33" s="1"/>
  <c r="O761" i="33"/>
  <c r="L761" i="33"/>
  <c r="M761" i="33" s="1"/>
  <c r="N761" i="33" s="1"/>
  <c r="I761" i="33"/>
  <c r="H761" i="33"/>
  <c r="J761" i="33" s="1"/>
  <c r="K761" i="33" s="1"/>
  <c r="P760" i="33"/>
  <c r="Q760" i="33" s="1"/>
  <c r="O760" i="33"/>
  <c r="N760" i="33"/>
  <c r="M760" i="33"/>
  <c r="L760" i="33"/>
  <c r="I760" i="33"/>
  <c r="J760" i="33" s="1"/>
  <c r="K760" i="33" s="1"/>
  <c r="H760" i="33"/>
  <c r="P759" i="33"/>
  <c r="Q759" i="33" s="1"/>
  <c r="O759" i="33"/>
  <c r="L759" i="33"/>
  <c r="M759" i="33" s="1"/>
  <c r="N759" i="33" s="1"/>
  <c r="I759" i="33"/>
  <c r="J759" i="33" s="1"/>
  <c r="K759" i="33" s="1"/>
  <c r="H759" i="33"/>
  <c r="Q758" i="33"/>
  <c r="P758" i="33"/>
  <c r="O758" i="33"/>
  <c r="N758" i="33"/>
  <c r="L758" i="33"/>
  <c r="M758" i="33" s="1"/>
  <c r="J758" i="33"/>
  <c r="K758" i="33" s="1"/>
  <c r="I758" i="33"/>
  <c r="H758" i="33"/>
  <c r="P757" i="33"/>
  <c r="Q757" i="33" s="1"/>
  <c r="O757" i="33"/>
  <c r="N757" i="33"/>
  <c r="L757" i="33"/>
  <c r="M757" i="33" s="1"/>
  <c r="J757" i="33"/>
  <c r="K757" i="33" s="1"/>
  <c r="I757" i="33"/>
  <c r="H757" i="33"/>
  <c r="Q756" i="33"/>
  <c r="P756" i="33"/>
  <c r="O756" i="33"/>
  <c r="L756" i="33"/>
  <c r="M756" i="33" s="1"/>
  <c r="N756" i="33" s="1"/>
  <c r="I756" i="33"/>
  <c r="H756" i="33"/>
  <c r="J756" i="33" s="1"/>
  <c r="K756" i="33" s="1"/>
  <c r="P755" i="33"/>
  <c r="Q755" i="33" s="1"/>
  <c r="O755" i="33"/>
  <c r="L755" i="33"/>
  <c r="M755" i="33" s="1"/>
  <c r="N755" i="33" s="1"/>
  <c r="J755" i="33"/>
  <c r="K755" i="33" s="1"/>
  <c r="I755" i="33"/>
  <c r="H755" i="33"/>
  <c r="P754" i="33"/>
  <c r="Q754" i="33" s="1"/>
  <c r="O754" i="33"/>
  <c r="M754" i="33"/>
  <c r="N754" i="33" s="1"/>
  <c r="L754" i="33"/>
  <c r="I754" i="33"/>
  <c r="J754" i="33" s="1"/>
  <c r="K754" i="33" s="1"/>
  <c r="H754" i="33"/>
  <c r="P753" i="33"/>
  <c r="Q753" i="33" s="1"/>
  <c r="O753" i="33"/>
  <c r="N753" i="33"/>
  <c r="L753" i="33"/>
  <c r="M753" i="33" s="1"/>
  <c r="K753" i="33"/>
  <c r="I753" i="33"/>
  <c r="J753" i="33" s="1"/>
  <c r="H753" i="33"/>
  <c r="P752" i="33"/>
  <c r="Q752" i="33" s="1"/>
  <c r="O752" i="33"/>
  <c r="N752" i="33"/>
  <c r="M752" i="33"/>
  <c r="L752" i="33"/>
  <c r="I752" i="33"/>
  <c r="J752" i="33" s="1"/>
  <c r="K752" i="33" s="1"/>
  <c r="H752" i="33"/>
  <c r="P751" i="33"/>
  <c r="Q751" i="33" s="1"/>
  <c r="O751" i="33"/>
  <c r="L751" i="33"/>
  <c r="M751" i="33" s="1"/>
  <c r="N751" i="33" s="1"/>
  <c r="K751" i="33"/>
  <c r="J751" i="33"/>
  <c r="I751" i="33"/>
  <c r="H751" i="33"/>
  <c r="Q750" i="33"/>
  <c r="P750" i="33"/>
  <c r="O750" i="33"/>
  <c r="M750" i="33"/>
  <c r="N750" i="33" s="1"/>
  <c r="L750" i="33"/>
  <c r="I750" i="33"/>
  <c r="J750" i="33" s="1"/>
  <c r="K750" i="33" s="1"/>
  <c r="H750" i="33"/>
  <c r="P749" i="33"/>
  <c r="Q749" i="33" s="1"/>
  <c r="O749" i="33"/>
  <c r="L749" i="33"/>
  <c r="M749" i="33" s="1"/>
  <c r="N749" i="33" s="1"/>
  <c r="I749" i="33"/>
  <c r="H749" i="33"/>
  <c r="J749" i="33" s="1"/>
  <c r="K749" i="33" s="1"/>
  <c r="Q748" i="33"/>
  <c r="P748" i="33"/>
  <c r="O748" i="33"/>
  <c r="N748" i="33"/>
  <c r="M748" i="33"/>
  <c r="L748" i="33"/>
  <c r="I748" i="33"/>
  <c r="J748" i="33" s="1"/>
  <c r="K748" i="33" s="1"/>
  <c r="H748" i="33"/>
  <c r="P747" i="33"/>
  <c r="Q747" i="33" s="1"/>
  <c r="O747" i="33"/>
  <c r="L747" i="33"/>
  <c r="M747" i="33" s="1"/>
  <c r="N747" i="33" s="1"/>
  <c r="K747" i="33"/>
  <c r="I747" i="33"/>
  <c r="J747" i="33" s="1"/>
  <c r="H747" i="33"/>
  <c r="Q746" i="33"/>
  <c r="P746" i="33"/>
  <c r="O746" i="33"/>
  <c r="N746" i="33"/>
  <c r="M746" i="33"/>
  <c r="L746" i="33"/>
  <c r="J746" i="33"/>
  <c r="K746" i="33" s="1"/>
  <c r="I746" i="33"/>
  <c r="H746" i="33"/>
  <c r="P745" i="33"/>
  <c r="Q745" i="33" s="1"/>
  <c r="O745" i="33"/>
  <c r="L745" i="33"/>
  <c r="M745" i="33" s="1"/>
  <c r="N745" i="33" s="1"/>
  <c r="I745" i="33"/>
  <c r="H745" i="33"/>
  <c r="J745" i="33" s="1"/>
  <c r="K745" i="33" s="1"/>
  <c r="Q744" i="33"/>
  <c r="P744" i="33"/>
  <c r="O744" i="33"/>
  <c r="M744" i="33"/>
  <c r="N744" i="33" s="1"/>
  <c r="L744" i="33"/>
  <c r="I744" i="33"/>
  <c r="H744" i="33"/>
  <c r="J744" i="33" s="1"/>
  <c r="K744" i="33" s="1"/>
  <c r="P743" i="33"/>
  <c r="Q743" i="33" s="1"/>
  <c r="O743" i="33"/>
  <c r="L743" i="33"/>
  <c r="M743" i="33" s="1"/>
  <c r="N743" i="33" s="1"/>
  <c r="K743" i="33"/>
  <c r="J743" i="33"/>
  <c r="I743" i="33"/>
  <c r="H743" i="33"/>
  <c r="Q742" i="33"/>
  <c r="P742" i="33"/>
  <c r="O742" i="33"/>
  <c r="M742" i="33"/>
  <c r="N742" i="33" s="1"/>
  <c r="L742" i="33"/>
  <c r="I742" i="33"/>
  <c r="J742" i="33" s="1"/>
  <c r="K742" i="33" s="1"/>
  <c r="H742" i="33"/>
  <c r="P741" i="33"/>
  <c r="Q741" i="33" s="1"/>
  <c r="O741" i="33"/>
  <c r="N741" i="33"/>
  <c r="L741" i="33"/>
  <c r="M741" i="33" s="1"/>
  <c r="K741" i="33"/>
  <c r="I741" i="33"/>
  <c r="J741" i="33" s="1"/>
  <c r="H741" i="33"/>
  <c r="P740" i="33"/>
  <c r="Q740" i="33" s="1"/>
  <c r="O740" i="33"/>
  <c r="M740" i="33"/>
  <c r="N740" i="33" s="1"/>
  <c r="L740" i="33"/>
  <c r="J740" i="33"/>
  <c r="K740" i="33" s="1"/>
  <c r="I740" i="33"/>
  <c r="H740" i="33"/>
  <c r="P739" i="33"/>
  <c r="Q739" i="33" s="1"/>
  <c r="O739" i="33"/>
  <c r="N739" i="33"/>
  <c r="L739" i="33"/>
  <c r="M739" i="33" s="1"/>
  <c r="K739" i="33"/>
  <c r="I739" i="33"/>
  <c r="H739" i="33"/>
  <c r="J739" i="33" s="1"/>
  <c r="Q738" i="33"/>
  <c r="P738" i="33"/>
  <c r="O738" i="33"/>
  <c r="L738" i="33"/>
  <c r="M738" i="33" s="1"/>
  <c r="N738" i="33" s="1"/>
  <c r="J738" i="33"/>
  <c r="K738" i="33" s="1"/>
  <c r="I738" i="33"/>
  <c r="H738" i="33"/>
  <c r="Q737" i="33"/>
  <c r="P737" i="33"/>
  <c r="O737" i="33"/>
  <c r="L737" i="33"/>
  <c r="M737" i="33" s="1"/>
  <c r="N737" i="33" s="1"/>
  <c r="K737" i="33"/>
  <c r="J737" i="33"/>
  <c r="I737" i="33"/>
  <c r="H737" i="33"/>
  <c r="Q736" i="33"/>
  <c r="P736" i="33"/>
  <c r="O736" i="33"/>
  <c r="M736" i="33"/>
  <c r="N736" i="33" s="1"/>
  <c r="L736" i="33"/>
  <c r="I736" i="33"/>
  <c r="J736" i="33" s="1"/>
  <c r="K736" i="33" s="1"/>
  <c r="H736" i="33"/>
  <c r="P735" i="33"/>
  <c r="Q735" i="33" s="1"/>
  <c r="O735" i="33"/>
  <c r="L735" i="33"/>
  <c r="M735" i="33" s="1"/>
  <c r="N735" i="33" s="1"/>
  <c r="K735" i="33"/>
  <c r="I735" i="33"/>
  <c r="J735" i="33" s="1"/>
  <c r="H735" i="33"/>
  <c r="Q734" i="33"/>
  <c r="P734" i="33"/>
  <c r="O734" i="33"/>
  <c r="M734" i="33"/>
  <c r="N734" i="33" s="1"/>
  <c r="L734" i="33"/>
  <c r="I734" i="33"/>
  <c r="J734" i="33" s="1"/>
  <c r="K734" i="33" s="1"/>
  <c r="H734" i="33"/>
  <c r="P733" i="33"/>
  <c r="Q733" i="33" s="1"/>
  <c r="O733" i="33"/>
  <c r="N733" i="33"/>
  <c r="L733" i="33"/>
  <c r="M733" i="33" s="1"/>
  <c r="K733" i="33"/>
  <c r="J733" i="33"/>
  <c r="I733" i="33"/>
  <c r="H733" i="33"/>
  <c r="Q732" i="33"/>
  <c r="P732" i="33"/>
  <c r="O732" i="33"/>
  <c r="N732" i="33"/>
  <c r="M732" i="33"/>
  <c r="L732" i="33"/>
  <c r="I732" i="33"/>
  <c r="H732" i="33"/>
  <c r="J732" i="33" s="1"/>
  <c r="K732" i="33" s="1"/>
  <c r="Q731" i="33"/>
  <c r="P731" i="33"/>
  <c r="O731" i="33"/>
  <c r="L731" i="33"/>
  <c r="M731" i="33" s="1"/>
  <c r="N731" i="33" s="1"/>
  <c r="J731" i="33"/>
  <c r="K731" i="33" s="1"/>
  <c r="I731" i="33"/>
  <c r="H731" i="33"/>
  <c r="P730" i="33"/>
  <c r="Q730" i="33" s="1"/>
  <c r="O730" i="33"/>
  <c r="N730" i="33"/>
  <c r="M730" i="33"/>
  <c r="L730" i="33"/>
  <c r="J730" i="33"/>
  <c r="K730" i="33" s="1"/>
  <c r="I730" i="33"/>
  <c r="H730" i="33"/>
  <c r="P729" i="33"/>
  <c r="Q729" i="33" s="1"/>
  <c r="O729" i="33"/>
  <c r="L729" i="33"/>
  <c r="M729" i="33" s="1"/>
  <c r="N729" i="33" s="1"/>
  <c r="I729" i="33"/>
  <c r="H729" i="33"/>
  <c r="Q728" i="33"/>
  <c r="P728" i="33"/>
  <c r="O728" i="33"/>
  <c r="M728" i="33"/>
  <c r="N728" i="33" s="1"/>
  <c r="L728" i="33"/>
  <c r="I728" i="33"/>
  <c r="J728" i="33" s="1"/>
  <c r="K728" i="33" s="1"/>
  <c r="H728" i="33"/>
  <c r="P727" i="33"/>
  <c r="Q727" i="33" s="1"/>
  <c r="O727" i="33"/>
  <c r="N727" i="33"/>
  <c r="L727" i="33"/>
  <c r="M727" i="33" s="1"/>
  <c r="I727" i="33"/>
  <c r="J727" i="33" s="1"/>
  <c r="K727" i="33" s="1"/>
  <c r="H727" i="33"/>
  <c r="Q726" i="33"/>
  <c r="P726" i="33"/>
  <c r="O726" i="33"/>
  <c r="L726" i="33"/>
  <c r="M726" i="33" s="1"/>
  <c r="N726" i="33" s="1"/>
  <c r="J726" i="33"/>
  <c r="K726" i="33" s="1"/>
  <c r="I726" i="33"/>
  <c r="H726" i="33"/>
  <c r="P725" i="33"/>
  <c r="Q725" i="33" s="1"/>
  <c r="O725" i="33"/>
  <c r="L725" i="33"/>
  <c r="M725" i="33" s="1"/>
  <c r="N725" i="33" s="1"/>
  <c r="J725" i="33"/>
  <c r="K725" i="33" s="1"/>
  <c r="I725" i="33"/>
  <c r="H725" i="33"/>
  <c r="Q724" i="33"/>
  <c r="P724" i="33"/>
  <c r="O724" i="33"/>
  <c r="N724" i="33"/>
  <c r="M724" i="33"/>
  <c r="L724" i="33"/>
  <c r="J724" i="33"/>
  <c r="K724" i="33" s="1"/>
  <c r="I724" i="33"/>
  <c r="H724" i="33"/>
  <c r="P723" i="33"/>
  <c r="Q723" i="33" s="1"/>
  <c r="O723" i="33"/>
  <c r="M723" i="33"/>
  <c r="N723" i="33" s="1"/>
  <c r="L723" i="33"/>
  <c r="K723" i="33"/>
  <c r="I723" i="33"/>
  <c r="J723" i="33" s="1"/>
  <c r="H723" i="33"/>
  <c r="Q722" i="33"/>
  <c r="P722" i="33"/>
  <c r="O722" i="33"/>
  <c r="M722" i="33"/>
  <c r="N722" i="33" s="1"/>
  <c r="L722" i="33"/>
  <c r="I722" i="33"/>
  <c r="J722" i="33" s="1"/>
  <c r="K722" i="33" s="1"/>
  <c r="H722" i="33"/>
  <c r="P721" i="33"/>
  <c r="Q721" i="33" s="1"/>
  <c r="O721" i="33"/>
  <c r="N721" i="33"/>
  <c r="L721" i="33"/>
  <c r="M721" i="33" s="1"/>
  <c r="I721" i="33"/>
  <c r="J721" i="33" s="1"/>
  <c r="K721" i="33" s="1"/>
  <c r="H721" i="33"/>
  <c r="Q720" i="33"/>
  <c r="P720" i="33"/>
  <c r="O720" i="33"/>
  <c r="N720" i="33"/>
  <c r="M720" i="33"/>
  <c r="L720" i="33"/>
  <c r="J720" i="33"/>
  <c r="K720" i="33" s="1"/>
  <c r="I720" i="33"/>
  <c r="H720" i="33"/>
  <c r="P719" i="33"/>
  <c r="Q719" i="33" s="1"/>
  <c r="O719" i="33"/>
  <c r="L719" i="33"/>
  <c r="M719" i="33" s="1"/>
  <c r="N719" i="33" s="1"/>
  <c r="K719" i="33"/>
  <c r="J719" i="33"/>
  <c r="I719" i="33"/>
  <c r="H719" i="33"/>
  <c r="P718" i="33"/>
  <c r="Q718" i="33" s="1"/>
  <c r="O718" i="33"/>
  <c r="N718" i="33"/>
  <c r="M718" i="33"/>
  <c r="L718" i="33"/>
  <c r="I718" i="33"/>
  <c r="H718" i="33"/>
  <c r="P717" i="33"/>
  <c r="Q717" i="33" s="1"/>
  <c r="O717" i="33"/>
  <c r="L717" i="33"/>
  <c r="M717" i="33" s="1"/>
  <c r="N717" i="33" s="1"/>
  <c r="K717" i="33"/>
  <c r="I717" i="33"/>
  <c r="J717" i="33" s="1"/>
  <c r="H717" i="33"/>
  <c r="Q716" i="33"/>
  <c r="P716" i="33"/>
  <c r="O716" i="33"/>
  <c r="N716" i="33"/>
  <c r="M716" i="33"/>
  <c r="L716" i="33"/>
  <c r="I716" i="33"/>
  <c r="J716" i="33" s="1"/>
  <c r="K716" i="33" s="1"/>
  <c r="H716" i="33"/>
  <c r="P715" i="33"/>
  <c r="Q715" i="33" s="1"/>
  <c r="O715" i="33"/>
  <c r="N715" i="33"/>
  <c r="L715" i="33"/>
  <c r="M715" i="33" s="1"/>
  <c r="K715" i="33"/>
  <c r="J715" i="33"/>
  <c r="I715" i="33"/>
  <c r="H715" i="33"/>
  <c r="Q714" i="33"/>
  <c r="P714" i="33"/>
  <c r="O714" i="33"/>
  <c r="N714" i="33"/>
  <c r="M714" i="33"/>
  <c r="L714" i="33"/>
  <c r="J714" i="33"/>
  <c r="K714" i="33" s="1"/>
  <c r="I714" i="33"/>
  <c r="H714" i="33"/>
  <c r="Q713" i="33"/>
  <c r="P713" i="33"/>
  <c r="O713" i="33"/>
  <c r="L713" i="33"/>
  <c r="M713" i="33" s="1"/>
  <c r="N713" i="33" s="1"/>
  <c r="J713" i="33"/>
  <c r="K713" i="33" s="1"/>
  <c r="I713" i="33"/>
  <c r="H713" i="33"/>
  <c r="P712" i="33"/>
  <c r="Q712" i="33" s="1"/>
  <c r="O712" i="33"/>
  <c r="M712" i="33"/>
  <c r="N712" i="33" s="1"/>
  <c r="L712" i="33"/>
  <c r="J712" i="33"/>
  <c r="K712" i="33" s="1"/>
  <c r="I712" i="33"/>
  <c r="H712" i="33"/>
  <c r="P711" i="33"/>
  <c r="Q711" i="33" s="1"/>
  <c r="O711" i="33"/>
  <c r="L711" i="33"/>
  <c r="M711" i="33" s="1"/>
  <c r="N711" i="33" s="1"/>
  <c r="I711" i="33"/>
  <c r="J711" i="33" s="1"/>
  <c r="K711" i="33" s="1"/>
  <c r="H711" i="33"/>
  <c r="Q710" i="33"/>
  <c r="P710" i="33"/>
  <c r="O710" i="33"/>
  <c r="M710" i="33"/>
  <c r="N710" i="33" s="1"/>
  <c r="L710" i="33"/>
  <c r="I710" i="33"/>
  <c r="J710" i="33" s="1"/>
  <c r="K710" i="33" s="1"/>
  <c r="H710" i="33"/>
  <c r="P709" i="33"/>
  <c r="Q709" i="33" s="1"/>
  <c r="O709" i="33"/>
  <c r="N709" i="33"/>
  <c r="L709" i="33"/>
  <c r="M709" i="33" s="1"/>
  <c r="I709" i="33"/>
  <c r="J709" i="33" s="1"/>
  <c r="K709" i="33" s="1"/>
  <c r="H709" i="33"/>
  <c r="Q708" i="33"/>
  <c r="P708" i="33"/>
  <c r="O708" i="33"/>
  <c r="M708" i="33"/>
  <c r="N708" i="33" s="1"/>
  <c r="L708" i="33"/>
  <c r="J708" i="33"/>
  <c r="K708" i="33" s="1"/>
  <c r="I708" i="33"/>
  <c r="H708" i="33"/>
  <c r="P707" i="33"/>
  <c r="Q707" i="33" s="1"/>
  <c r="O707" i="33"/>
  <c r="L707" i="33"/>
  <c r="M707" i="33" s="1"/>
  <c r="N707" i="33" s="1"/>
  <c r="I707" i="33"/>
  <c r="H707" i="33"/>
  <c r="J707" i="33" s="1"/>
  <c r="K707" i="33" s="1"/>
  <c r="Q706" i="33"/>
  <c r="P706" i="33"/>
  <c r="O706" i="33"/>
  <c r="N706" i="33"/>
  <c r="M706" i="33"/>
  <c r="L706" i="33"/>
  <c r="J706" i="33"/>
  <c r="K706" i="33" s="1"/>
  <c r="I706" i="33"/>
  <c r="H706" i="33"/>
  <c r="P705" i="33"/>
  <c r="Q705" i="33" s="1"/>
  <c r="O705" i="33"/>
  <c r="N705" i="33"/>
  <c r="M705" i="33"/>
  <c r="L705" i="33"/>
  <c r="K705" i="33"/>
  <c r="I705" i="33"/>
  <c r="J705" i="33" s="1"/>
  <c r="H705" i="33"/>
  <c r="Q704" i="33"/>
  <c r="P704" i="33"/>
  <c r="O704" i="33"/>
  <c r="M704" i="33"/>
  <c r="N704" i="33" s="1"/>
  <c r="L704" i="33"/>
  <c r="J704" i="33"/>
  <c r="K704" i="33" s="1"/>
  <c r="I704" i="33"/>
  <c r="H704" i="33"/>
  <c r="P703" i="33"/>
  <c r="Q703" i="33" s="1"/>
  <c r="O703" i="33"/>
  <c r="N703" i="33"/>
  <c r="L703" i="33"/>
  <c r="M703" i="33" s="1"/>
  <c r="I703" i="33"/>
  <c r="J703" i="33" s="1"/>
  <c r="K703" i="33" s="1"/>
  <c r="H703" i="33"/>
  <c r="Q702" i="33"/>
  <c r="P702" i="33"/>
  <c r="O702" i="33"/>
  <c r="N702" i="33"/>
  <c r="M702" i="33"/>
  <c r="L702" i="33"/>
  <c r="J702" i="33"/>
  <c r="K702" i="33" s="1"/>
  <c r="I702" i="33"/>
  <c r="H702" i="33"/>
  <c r="P701" i="33"/>
  <c r="Q701" i="33" s="1"/>
  <c r="O701" i="33"/>
  <c r="L701" i="33"/>
  <c r="M701" i="33" s="1"/>
  <c r="N701" i="33" s="1"/>
  <c r="K701" i="33"/>
  <c r="J701" i="33"/>
  <c r="I701" i="33"/>
  <c r="H701" i="33"/>
  <c r="P700" i="33"/>
  <c r="Q700" i="33" s="1"/>
  <c r="O700" i="33"/>
  <c r="N700" i="33"/>
  <c r="M700" i="33"/>
  <c r="L700" i="33"/>
  <c r="I700" i="33"/>
  <c r="J700" i="33" s="1"/>
  <c r="K700" i="33" s="1"/>
  <c r="H700" i="33"/>
  <c r="P699" i="33"/>
  <c r="Q699" i="33" s="1"/>
  <c r="O699" i="33"/>
  <c r="L699" i="33"/>
  <c r="M699" i="33" s="1"/>
  <c r="N699" i="33" s="1"/>
  <c r="K699" i="33"/>
  <c r="I699" i="33"/>
  <c r="J699" i="33" s="1"/>
  <c r="H699" i="33"/>
  <c r="Q698" i="33"/>
  <c r="P698" i="33"/>
  <c r="O698" i="33"/>
  <c r="M698" i="33"/>
  <c r="N698" i="33" s="1"/>
  <c r="L698" i="33"/>
  <c r="I698" i="33"/>
  <c r="J698" i="33" s="1"/>
  <c r="K698" i="33" s="1"/>
  <c r="H698" i="33"/>
  <c r="P697" i="33"/>
  <c r="Q697" i="33" s="1"/>
  <c r="O697" i="33"/>
  <c r="N697" i="33"/>
  <c r="L697" i="33"/>
  <c r="M697" i="33" s="1"/>
  <c r="I697" i="33"/>
  <c r="J697" i="33" s="1"/>
  <c r="K697" i="33" s="1"/>
  <c r="H697" i="33"/>
  <c r="Q696" i="33"/>
  <c r="P696" i="33"/>
  <c r="O696" i="33"/>
  <c r="N696" i="33"/>
  <c r="M696" i="33"/>
  <c r="L696" i="33"/>
  <c r="K696" i="33"/>
  <c r="I696" i="33"/>
  <c r="J696" i="33" s="1"/>
  <c r="H696" i="33"/>
  <c r="Q695" i="33"/>
  <c r="P695" i="33"/>
  <c r="O695" i="33"/>
  <c r="L695" i="33"/>
  <c r="M695" i="33" s="1"/>
  <c r="N695" i="33" s="1"/>
  <c r="K695" i="33"/>
  <c r="J695" i="33"/>
  <c r="I695" i="33"/>
  <c r="H695" i="33"/>
  <c r="Q694" i="33"/>
  <c r="P694" i="33"/>
  <c r="O694" i="33"/>
  <c r="N694" i="33"/>
  <c r="M694" i="33"/>
  <c r="L694" i="33"/>
  <c r="I694" i="33"/>
  <c r="H694" i="33"/>
  <c r="J694" i="33" s="1"/>
  <c r="K694" i="33" s="1"/>
  <c r="Q693" i="33"/>
  <c r="P693" i="33"/>
  <c r="O693" i="33"/>
  <c r="N693" i="33"/>
  <c r="L693" i="33"/>
  <c r="M693" i="33" s="1"/>
  <c r="K693" i="33"/>
  <c r="I693" i="33"/>
  <c r="J693" i="33" s="1"/>
  <c r="H693" i="33"/>
  <c r="Q692" i="33"/>
  <c r="P692" i="33"/>
  <c r="O692" i="33"/>
  <c r="N692" i="33"/>
  <c r="M692" i="33"/>
  <c r="L692" i="33"/>
  <c r="K692" i="33"/>
  <c r="I692" i="33"/>
  <c r="J692" i="33" s="1"/>
  <c r="H692" i="33"/>
  <c r="P691" i="33"/>
  <c r="Q691" i="33" s="1"/>
  <c r="O691" i="33"/>
  <c r="L691" i="33"/>
  <c r="M691" i="33" s="1"/>
  <c r="N691" i="33" s="1"/>
  <c r="I691" i="33"/>
  <c r="H691" i="33"/>
  <c r="J691" i="33" s="1"/>
  <c r="K691" i="33" s="1"/>
  <c r="Q690" i="33"/>
  <c r="P690" i="33"/>
  <c r="O690" i="33"/>
  <c r="N690" i="33"/>
  <c r="M690" i="33"/>
  <c r="L690" i="33"/>
  <c r="J690" i="33"/>
  <c r="K690" i="33" s="1"/>
  <c r="I690" i="33"/>
  <c r="H690" i="33"/>
  <c r="P689" i="33"/>
  <c r="Q689" i="33" s="1"/>
  <c r="O689" i="33"/>
  <c r="M689" i="33"/>
  <c r="N689" i="33" s="1"/>
  <c r="L689" i="33"/>
  <c r="K689" i="33"/>
  <c r="J689" i="33"/>
  <c r="I689" i="33"/>
  <c r="H689" i="33"/>
  <c r="Q688" i="33"/>
  <c r="P688" i="33"/>
  <c r="O688" i="33"/>
  <c r="M688" i="33"/>
  <c r="N688" i="33" s="1"/>
  <c r="L688" i="33"/>
  <c r="J688" i="33"/>
  <c r="K688" i="33" s="1"/>
  <c r="I688" i="33"/>
  <c r="H688" i="33"/>
  <c r="Q687" i="33"/>
  <c r="P687" i="33"/>
  <c r="O687" i="33"/>
  <c r="N687" i="33"/>
  <c r="M687" i="33"/>
  <c r="L687" i="33"/>
  <c r="I687" i="33"/>
  <c r="H687" i="33"/>
  <c r="Q686" i="33"/>
  <c r="P686" i="33"/>
  <c r="O686" i="33"/>
  <c r="L686" i="33"/>
  <c r="M686" i="33" s="1"/>
  <c r="N686" i="33" s="1"/>
  <c r="K686" i="33"/>
  <c r="J686" i="33"/>
  <c r="I686" i="33"/>
  <c r="H686" i="33"/>
  <c r="P685" i="33"/>
  <c r="Q685" i="33" s="1"/>
  <c r="O685" i="33"/>
  <c r="N685" i="33"/>
  <c r="M685" i="33"/>
  <c r="L685" i="33"/>
  <c r="J685" i="33"/>
  <c r="K685" i="33" s="1"/>
  <c r="I685" i="33"/>
  <c r="H685" i="33"/>
  <c r="Q684" i="33"/>
  <c r="P684" i="33"/>
  <c r="O684" i="33"/>
  <c r="M684" i="33"/>
  <c r="N684" i="33" s="1"/>
  <c r="L684" i="33"/>
  <c r="I684" i="33"/>
  <c r="H684" i="33"/>
  <c r="J684" i="33" s="1"/>
  <c r="K684" i="33" s="1"/>
  <c r="Q683" i="33"/>
  <c r="P683" i="33"/>
  <c r="O683" i="33"/>
  <c r="M683" i="33"/>
  <c r="N683" i="33" s="1"/>
  <c r="L683" i="33"/>
  <c r="K683" i="33"/>
  <c r="J683" i="33"/>
  <c r="I683" i="33"/>
  <c r="H683" i="33"/>
  <c r="Q682" i="33"/>
  <c r="P682" i="33"/>
  <c r="O682" i="33"/>
  <c r="N682" i="33"/>
  <c r="M682" i="33"/>
  <c r="L682" i="33"/>
  <c r="K682" i="33"/>
  <c r="I682" i="33"/>
  <c r="J682" i="33" s="1"/>
  <c r="H682" i="33"/>
  <c r="Q681" i="33"/>
  <c r="P681" i="33"/>
  <c r="O681" i="33"/>
  <c r="M681" i="33"/>
  <c r="N681" i="33" s="1"/>
  <c r="L681" i="33"/>
  <c r="I681" i="33"/>
  <c r="H681" i="33"/>
  <c r="P680" i="33"/>
  <c r="Q680" i="33" s="1"/>
  <c r="O680" i="33"/>
  <c r="N680" i="33"/>
  <c r="M680" i="33"/>
  <c r="L680" i="33"/>
  <c r="J680" i="33"/>
  <c r="K680" i="33" s="1"/>
  <c r="I680" i="33"/>
  <c r="H680" i="33"/>
  <c r="P679" i="33"/>
  <c r="Q679" i="33" s="1"/>
  <c r="O679" i="33"/>
  <c r="M679" i="33"/>
  <c r="N679" i="33" s="1"/>
  <c r="L679" i="33"/>
  <c r="I679" i="33"/>
  <c r="H679" i="33"/>
  <c r="J679" i="33" s="1"/>
  <c r="K679" i="33" s="1"/>
  <c r="Q678" i="33"/>
  <c r="P678" i="33"/>
  <c r="O678" i="33"/>
  <c r="L678" i="33"/>
  <c r="M678" i="33" s="1"/>
  <c r="N678" i="33" s="1"/>
  <c r="K678" i="33"/>
  <c r="J678" i="33"/>
  <c r="I678" i="33"/>
  <c r="H678" i="33"/>
  <c r="P677" i="33"/>
  <c r="Q677" i="33" s="1"/>
  <c r="O677" i="33"/>
  <c r="M677" i="33"/>
  <c r="N677" i="33" s="1"/>
  <c r="L677" i="33"/>
  <c r="K677" i="33"/>
  <c r="I677" i="33"/>
  <c r="J677" i="33" s="1"/>
  <c r="H677" i="33"/>
  <c r="Q676" i="33"/>
  <c r="P676" i="33"/>
  <c r="O676" i="33"/>
  <c r="M676" i="33"/>
  <c r="N676" i="33" s="1"/>
  <c r="L676" i="33"/>
  <c r="I676" i="33"/>
  <c r="J676" i="33" s="1"/>
  <c r="K676" i="33" s="1"/>
  <c r="H676" i="33"/>
  <c r="Q675" i="33"/>
  <c r="P675" i="33"/>
  <c r="O675" i="33"/>
  <c r="N675" i="33"/>
  <c r="M675" i="33"/>
  <c r="L675" i="33"/>
  <c r="K675" i="33"/>
  <c r="I675" i="33"/>
  <c r="J675" i="33" s="1"/>
  <c r="H675" i="33"/>
  <c r="P674" i="33"/>
  <c r="Q674" i="33" s="1"/>
  <c r="O674" i="33"/>
  <c r="N674" i="33"/>
  <c r="M674" i="33"/>
  <c r="L674" i="33"/>
  <c r="K674" i="33"/>
  <c r="J674" i="33"/>
  <c r="I674" i="33"/>
  <c r="H674" i="33"/>
  <c r="Q673" i="33"/>
  <c r="P673" i="33"/>
  <c r="O673" i="33"/>
  <c r="N673" i="33"/>
  <c r="L673" i="33"/>
  <c r="M673" i="33" s="1"/>
  <c r="K673" i="33"/>
  <c r="J673" i="33"/>
  <c r="I673" i="33"/>
  <c r="H673" i="33"/>
  <c r="Q672" i="33"/>
  <c r="P672" i="33"/>
  <c r="O672" i="33"/>
  <c r="L672" i="33"/>
  <c r="M672" i="33" s="1"/>
  <c r="N672" i="33" s="1"/>
  <c r="I672" i="33"/>
  <c r="H672" i="33"/>
  <c r="J672" i="33" s="1"/>
  <c r="K672" i="33" s="1"/>
  <c r="Q671" i="33"/>
  <c r="P671" i="33"/>
  <c r="O671" i="33"/>
  <c r="M671" i="33"/>
  <c r="N671" i="33" s="1"/>
  <c r="L671" i="33"/>
  <c r="I671" i="33"/>
  <c r="J671" i="33" s="1"/>
  <c r="K671" i="33" s="1"/>
  <c r="H671" i="33"/>
  <c r="Q670" i="33"/>
  <c r="P670" i="33"/>
  <c r="O670" i="33"/>
  <c r="N670" i="33"/>
  <c r="M670" i="33"/>
  <c r="L670" i="33"/>
  <c r="K670" i="33"/>
  <c r="J670" i="33"/>
  <c r="I670" i="33"/>
  <c r="H670" i="33"/>
  <c r="Q669" i="33"/>
  <c r="P669" i="33"/>
  <c r="O669" i="33"/>
  <c r="N669" i="33"/>
  <c r="M669" i="33"/>
  <c r="L669" i="33"/>
  <c r="I669" i="33"/>
  <c r="J669" i="33" s="1"/>
  <c r="K669" i="33" s="1"/>
  <c r="H669" i="33"/>
  <c r="Q668" i="33"/>
  <c r="P668" i="33"/>
  <c r="O668" i="33"/>
  <c r="M668" i="33"/>
  <c r="N668" i="33" s="1"/>
  <c r="L668" i="33"/>
  <c r="K668" i="33"/>
  <c r="J668" i="33"/>
  <c r="I668" i="33"/>
  <c r="H668" i="33"/>
  <c r="Q667" i="33"/>
  <c r="P667" i="33"/>
  <c r="O667" i="33"/>
  <c r="M667" i="33"/>
  <c r="N667" i="33" s="1"/>
  <c r="L667" i="33"/>
  <c r="K667" i="33"/>
  <c r="J667" i="33"/>
  <c r="I667" i="33"/>
  <c r="H667" i="33"/>
  <c r="Q666" i="33"/>
  <c r="P666" i="33"/>
  <c r="O666" i="33"/>
  <c r="N666" i="33"/>
  <c r="M666" i="33"/>
  <c r="L666" i="33"/>
  <c r="I666" i="33"/>
  <c r="J666" i="33" s="1"/>
  <c r="K666" i="33" s="1"/>
  <c r="H666" i="33"/>
  <c r="Q665" i="33"/>
  <c r="P665" i="33"/>
  <c r="O665" i="33"/>
  <c r="M665" i="33"/>
  <c r="N665" i="33" s="1"/>
  <c r="L665" i="33"/>
  <c r="I665" i="33"/>
  <c r="J665" i="33" s="1"/>
  <c r="K665" i="33" s="1"/>
  <c r="H665" i="33"/>
  <c r="Q664" i="33"/>
  <c r="P664" i="33"/>
  <c r="O664" i="33"/>
  <c r="N664" i="33"/>
  <c r="M664" i="33"/>
  <c r="L664" i="33"/>
  <c r="K664" i="33"/>
  <c r="J664" i="33"/>
  <c r="I664" i="33"/>
  <c r="H664" i="33"/>
  <c r="Q663" i="33"/>
  <c r="P663" i="33"/>
  <c r="O663" i="33"/>
  <c r="M663" i="33"/>
  <c r="N663" i="33" s="1"/>
  <c r="L663" i="33"/>
  <c r="I663" i="33"/>
  <c r="J663" i="33" s="1"/>
  <c r="K663" i="33" s="1"/>
  <c r="H663" i="33"/>
  <c r="Q662" i="33"/>
  <c r="P662" i="33"/>
  <c r="O662" i="33"/>
  <c r="M662" i="33"/>
  <c r="N662" i="33" s="1"/>
  <c r="L662" i="33"/>
  <c r="K662" i="33"/>
  <c r="J662" i="33"/>
  <c r="I662" i="33"/>
  <c r="H662" i="33"/>
  <c r="Q661" i="33"/>
  <c r="P661" i="33"/>
  <c r="O661" i="33"/>
  <c r="M661" i="33"/>
  <c r="N661" i="33" s="1"/>
  <c r="L661" i="33"/>
  <c r="K661" i="33"/>
  <c r="J661" i="33"/>
  <c r="I661" i="33"/>
  <c r="H661" i="33"/>
  <c r="Q660" i="33"/>
  <c r="P660" i="33"/>
  <c r="O660" i="33"/>
  <c r="N660" i="33"/>
  <c r="M660" i="33"/>
  <c r="L660" i="33"/>
  <c r="I660" i="33"/>
  <c r="H660" i="33"/>
  <c r="Q659" i="33"/>
  <c r="P659" i="33"/>
  <c r="O659" i="33"/>
  <c r="M659" i="33"/>
  <c r="N659" i="33" s="1"/>
  <c r="L659" i="33"/>
  <c r="I659" i="33"/>
  <c r="J659" i="33" s="1"/>
  <c r="K659" i="33" s="1"/>
  <c r="H659" i="33"/>
  <c r="Q658" i="33"/>
  <c r="P658" i="33"/>
  <c r="O658" i="33"/>
  <c r="N658" i="33"/>
  <c r="M658" i="33"/>
  <c r="L658" i="33"/>
  <c r="K658" i="33"/>
  <c r="J658" i="33"/>
  <c r="I658" i="33"/>
  <c r="H658" i="33"/>
  <c r="Q657" i="33"/>
  <c r="P657" i="33"/>
  <c r="O657" i="33"/>
  <c r="N657" i="33"/>
  <c r="M657" i="33"/>
  <c r="L657" i="33"/>
  <c r="I657" i="33"/>
  <c r="J657" i="33" s="1"/>
  <c r="K657" i="33" s="1"/>
  <c r="H657" i="33"/>
  <c r="Q656" i="33"/>
  <c r="P656" i="33"/>
  <c r="O656" i="33"/>
  <c r="L656" i="33"/>
  <c r="M656" i="33" s="1"/>
  <c r="N656" i="33" s="1"/>
  <c r="K656" i="33"/>
  <c r="J656" i="33"/>
  <c r="I656" i="33"/>
  <c r="H656" i="33"/>
  <c r="Q655" i="33"/>
  <c r="P655" i="33"/>
  <c r="O655" i="33"/>
  <c r="M655" i="33"/>
  <c r="N655" i="33" s="1"/>
  <c r="L655" i="33"/>
  <c r="I655" i="33"/>
  <c r="J655" i="33" s="1"/>
  <c r="K655" i="33" s="1"/>
  <c r="H655" i="33"/>
  <c r="Q654" i="33"/>
  <c r="P654" i="33"/>
  <c r="O654" i="33"/>
  <c r="N654" i="33"/>
  <c r="M654" i="33"/>
  <c r="L654" i="33"/>
  <c r="I654" i="33"/>
  <c r="H654" i="33"/>
  <c r="Q653" i="33"/>
  <c r="P653" i="33"/>
  <c r="O653" i="33"/>
  <c r="M653" i="33"/>
  <c r="N653" i="33" s="1"/>
  <c r="L653" i="33"/>
  <c r="I653" i="33"/>
  <c r="J653" i="33" s="1"/>
  <c r="K653" i="33" s="1"/>
  <c r="H653" i="33"/>
  <c r="Q652" i="33"/>
  <c r="P652" i="33"/>
  <c r="O652" i="33"/>
  <c r="N652" i="33"/>
  <c r="M652" i="33"/>
  <c r="L652" i="33"/>
  <c r="K652" i="33"/>
  <c r="J652" i="33"/>
  <c r="I652" i="33"/>
  <c r="H652" i="33"/>
  <c r="Q651" i="33"/>
  <c r="P651" i="33"/>
  <c r="O651" i="33"/>
  <c r="N651" i="33"/>
  <c r="M651" i="33"/>
  <c r="L651" i="33"/>
  <c r="I651" i="33"/>
  <c r="J651" i="33" s="1"/>
  <c r="K651" i="33" s="1"/>
  <c r="H651" i="33"/>
  <c r="Q650" i="33"/>
  <c r="P650" i="33"/>
  <c r="O650" i="33"/>
  <c r="L650" i="33"/>
  <c r="M650" i="33" s="1"/>
  <c r="N650" i="33" s="1"/>
  <c r="K650" i="33"/>
  <c r="J650" i="33"/>
  <c r="I650" i="33"/>
  <c r="H650" i="33"/>
  <c r="Q649" i="33"/>
  <c r="P649" i="33"/>
  <c r="O649" i="33"/>
  <c r="M649" i="33"/>
  <c r="N649" i="33" s="1"/>
  <c r="L649" i="33"/>
  <c r="I649" i="33"/>
  <c r="J649" i="33" s="1"/>
  <c r="K649" i="33" s="1"/>
  <c r="H649" i="33"/>
  <c r="Q648" i="33"/>
  <c r="P648" i="33"/>
  <c r="O648" i="33"/>
  <c r="N648" i="33"/>
  <c r="M648" i="33"/>
  <c r="L648" i="33"/>
  <c r="I648" i="33"/>
  <c r="J648" i="33" s="1"/>
  <c r="K648" i="33" s="1"/>
  <c r="H648" i="33"/>
  <c r="Q647" i="33"/>
  <c r="P647" i="33"/>
  <c r="O647" i="33"/>
  <c r="M647" i="33"/>
  <c r="N647" i="33" s="1"/>
  <c r="L647" i="33"/>
  <c r="I647" i="33"/>
  <c r="J647" i="33" s="1"/>
  <c r="K647" i="33" s="1"/>
  <c r="H647" i="33"/>
  <c r="Q646" i="33"/>
  <c r="P646" i="33"/>
  <c r="O646" i="33"/>
  <c r="N646" i="33"/>
  <c r="M646" i="33"/>
  <c r="L646" i="33"/>
  <c r="K646" i="33"/>
  <c r="J646" i="33"/>
  <c r="I646" i="33"/>
  <c r="H646" i="33"/>
  <c r="Q645" i="33"/>
  <c r="P645" i="33"/>
  <c r="O645" i="33"/>
  <c r="M645" i="33"/>
  <c r="N645" i="33" s="1"/>
  <c r="L645" i="33"/>
  <c r="I645" i="33"/>
  <c r="J645" i="33" s="1"/>
  <c r="K645" i="33" s="1"/>
  <c r="H645" i="33"/>
  <c r="Q644" i="33"/>
  <c r="P644" i="33"/>
  <c r="O644" i="33"/>
  <c r="L644" i="33"/>
  <c r="M644" i="33" s="1"/>
  <c r="N644" i="33" s="1"/>
  <c r="K644" i="33"/>
  <c r="J644" i="33"/>
  <c r="I644" i="33"/>
  <c r="H644" i="33"/>
  <c r="Q643" i="33"/>
  <c r="P643" i="33"/>
  <c r="O643" i="33"/>
  <c r="M643" i="33"/>
  <c r="N643" i="33" s="1"/>
  <c r="L643" i="33"/>
  <c r="K643" i="33"/>
  <c r="I643" i="33"/>
  <c r="J643" i="33" s="1"/>
  <c r="H643" i="33"/>
  <c r="Q642" i="33"/>
  <c r="P642" i="33"/>
  <c r="O642" i="33"/>
  <c r="N642" i="33"/>
  <c r="M642" i="33"/>
  <c r="L642" i="33"/>
  <c r="I642" i="33"/>
  <c r="H642" i="33"/>
  <c r="Q641" i="33"/>
  <c r="P641" i="33"/>
  <c r="O641" i="33"/>
  <c r="M641" i="33"/>
  <c r="N641" i="33" s="1"/>
  <c r="L641" i="33"/>
  <c r="I641" i="33"/>
  <c r="J641" i="33" s="1"/>
  <c r="K641" i="33" s="1"/>
  <c r="H641" i="33"/>
  <c r="Q640" i="33"/>
  <c r="P640" i="33"/>
  <c r="O640" i="33"/>
  <c r="N640" i="33"/>
  <c r="M640" i="33"/>
  <c r="L640" i="33"/>
  <c r="K640" i="33"/>
  <c r="J640" i="33"/>
  <c r="I640" i="33"/>
  <c r="H640" i="33"/>
  <c r="Q639" i="33"/>
  <c r="P639" i="33"/>
  <c r="O639" i="33"/>
  <c r="M639" i="33"/>
  <c r="N639" i="33" s="1"/>
  <c r="L639" i="33"/>
  <c r="I639" i="33"/>
  <c r="J639" i="33" s="1"/>
  <c r="K639" i="33" s="1"/>
  <c r="H639" i="33"/>
  <c r="Q638" i="33"/>
  <c r="P638" i="33"/>
  <c r="O638" i="33"/>
  <c r="L638" i="33"/>
  <c r="M638" i="33" s="1"/>
  <c r="N638" i="33" s="1"/>
  <c r="K638" i="33"/>
  <c r="J638" i="33"/>
  <c r="I638" i="33"/>
  <c r="H638" i="33"/>
  <c r="Q637" i="33"/>
  <c r="P637" i="33"/>
  <c r="O637" i="33"/>
  <c r="M637" i="33"/>
  <c r="N637" i="33" s="1"/>
  <c r="L637" i="33"/>
  <c r="K637" i="33"/>
  <c r="I637" i="33"/>
  <c r="J637" i="33" s="1"/>
  <c r="H637" i="33"/>
  <c r="Q636" i="33"/>
  <c r="P636" i="33"/>
  <c r="O636" i="33"/>
  <c r="N636" i="33"/>
  <c r="M636" i="33"/>
  <c r="L636" i="33"/>
  <c r="I636" i="33"/>
  <c r="H636" i="33"/>
  <c r="Q635" i="33"/>
  <c r="P635" i="33"/>
  <c r="O635" i="33"/>
  <c r="M635" i="33"/>
  <c r="N635" i="33" s="1"/>
  <c r="L635" i="33"/>
  <c r="I635" i="33"/>
  <c r="J635" i="33" s="1"/>
  <c r="K635" i="33" s="1"/>
  <c r="H635" i="33"/>
  <c r="Q634" i="33"/>
  <c r="P634" i="33"/>
  <c r="O634" i="33"/>
  <c r="N634" i="33"/>
  <c r="M634" i="33"/>
  <c r="L634" i="33"/>
  <c r="K634" i="33"/>
  <c r="J634" i="33"/>
  <c r="I634" i="33"/>
  <c r="H634" i="33"/>
  <c r="Q633" i="33"/>
  <c r="P633" i="33"/>
  <c r="O633" i="33"/>
  <c r="M633" i="33"/>
  <c r="N633" i="33" s="1"/>
  <c r="L633" i="33"/>
  <c r="I633" i="33"/>
  <c r="J633" i="33" s="1"/>
  <c r="K633" i="33" s="1"/>
  <c r="H633" i="33"/>
  <c r="Q632" i="33"/>
  <c r="P632" i="33"/>
  <c r="O632" i="33"/>
  <c r="L632" i="33"/>
  <c r="M632" i="33" s="1"/>
  <c r="N632" i="33" s="1"/>
  <c r="K632" i="33"/>
  <c r="J632" i="33"/>
  <c r="I632" i="33"/>
  <c r="H632" i="33"/>
  <c r="Q631" i="33"/>
  <c r="P631" i="33"/>
  <c r="O631" i="33"/>
  <c r="M631" i="33"/>
  <c r="N631" i="33" s="1"/>
  <c r="L631" i="33"/>
  <c r="K631" i="33"/>
  <c r="I631" i="33"/>
  <c r="J631" i="33" s="1"/>
  <c r="H631" i="33"/>
  <c r="Q630" i="33"/>
  <c r="P630" i="33"/>
  <c r="O630" i="33"/>
  <c r="N630" i="33"/>
  <c r="M630" i="33"/>
  <c r="L630" i="33"/>
  <c r="K630" i="33"/>
  <c r="I630" i="33"/>
  <c r="J630" i="33" s="1"/>
  <c r="H630" i="33"/>
  <c r="Q629" i="33"/>
  <c r="P629" i="33"/>
  <c r="O629" i="33"/>
  <c r="M629" i="33"/>
  <c r="N629" i="33" s="1"/>
  <c r="L629" i="33"/>
  <c r="I629" i="33"/>
  <c r="J629" i="33" s="1"/>
  <c r="K629" i="33" s="1"/>
  <c r="H629" i="33"/>
  <c r="Q628" i="33"/>
  <c r="P628" i="33"/>
  <c r="O628" i="33"/>
  <c r="N628" i="33"/>
  <c r="M628" i="33"/>
  <c r="L628" i="33"/>
  <c r="K628" i="33"/>
  <c r="J628" i="33"/>
  <c r="I628" i="33"/>
  <c r="H628" i="33"/>
  <c r="Q627" i="33"/>
  <c r="P627" i="33"/>
  <c r="O627" i="33"/>
  <c r="M627" i="33"/>
  <c r="N627" i="33" s="1"/>
  <c r="L627" i="33"/>
  <c r="I627" i="33"/>
  <c r="J627" i="33" s="1"/>
  <c r="K627" i="33" s="1"/>
  <c r="H627" i="33"/>
  <c r="Q626" i="33"/>
  <c r="P626" i="33"/>
  <c r="O626" i="33"/>
  <c r="L626" i="33"/>
  <c r="M626" i="33" s="1"/>
  <c r="N626" i="33" s="1"/>
  <c r="K626" i="33"/>
  <c r="J626" i="33"/>
  <c r="I626" i="33"/>
  <c r="H626" i="33"/>
  <c r="Q625" i="33"/>
  <c r="P625" i="33"/>
  <c r="O625" i="33"/>
  <c r="M625" i="33"/>
  <c r="N625" i="33" s="1"/>
  <c r="L625" i="33"/>
  <c r="I625" i="33"/>
  <c r="J625" i="33" s="1"/>
  <c r="K625" i="33" s="1"/>
  <c r="H625" i="33"/>
  <c r="Q624" i="33"/>
  <c r="P624" i="33"/>
  <c r="O624" i="33"/>
  <c r="N624" i="33"/>
  <c r="M624" i="33"/>
  <c r="L624" i="33"/>
  <c r="I624" i="33"/>
  <c r="H624" i="33"/>
  <c r="Q623" i="33"/>
  <c r="P623" i="33"/>
  <c r="O623" i="33"/>
  <c r="M623" i="33"/>
  <c r="N623" i="33" s="1"/>
  <c r="L623" i="33"/>
  <c r="I623" i="33"/>
  <c r="J623" i="33" s="1"/>
  <c r="K623" i="33" s="1"/>
  <c r="H623" i="33"/>
  <c r="Q622" i="33"/>
  <c r="P622" i="33"/>
  <c r="O622" i="33"/>
  <c r="N622" i="33"/>
  <c r="M622" i="33"/>
  <c r="L622" i="33"/>
  <c r="K622" i="33"/>
  <c r="J622" i="33"/>
  <c r="I622" i="33"/>
  <c r="H622" i="33"/>
  <c r="Q621" i="33"/>
  <c r="P621" i="33"/>
  <c r="O621" i="33"/>
  <c r="M621" i="33"/>
  <c r="N621" i="33" s="1"/>
  <c r="L621" i="33"/>
  <c r="I621" i="33"/>
  <c r="J621" i="33" s="1"/>
  <c r="K621" i="33" s="1"/>
  <c r="H621" i="33"/>
  <c r="Q620" i="33"/>
  <c r="P620" i="33"/>
  <c r="O620" i="33"/>
  <c r="L620" i="33"/>
  <c r="M620" i="33" s="1"/>
  <c r="N620" i="33" s="1"/>
  <c r="K620" i="33"/>
  <c r="J620" i="33"/>
  <c r="I620" i="33"/>
  <c r="H620" i="33"/>
  <c r="Q619" i="33"/>
  <c r="P619" i="33"/>
  <c r="O619" i="33"/>
  <c r="M619" i="33"/>
  <c r="N619" i="33" s="1"/>
  <c r="L619" i="33"/>
  <c r="K619" i="33"/>
  <c r="I619" i="33"/>
  <c r="J619" i="33" s="1"/>
  <c r="H619" i="33"/>
  <c r="Q618" i="33"/>
  <c r="P618" i="33"/>
  <c r="O618" i="33"/>
  <c r="L618" i="33"/>
  <c r="M618" i="33" s="1"/>
  <c r="N618" i="33" s="1"/>
  <c r="I618" i="33"/>
  <c r="H618" i="33"/>
  <c r="Q617" i="33"/>
  <c r="P617" i="33"/>
  <c r="O617" i="33"/>
  <c r="M617" i="33"/>
  <c r="N617" i="33" s="1"/>
  <c r="L617" i="33"/>
  <c r="I617" i="33"/>
  <c r="J617" i="33" s="1"/>
  <c r="K617" i="33" s="1"/>
  <c r="H617" i="33"/>
  <c r="Q616" i="33"/>
  <c r="P616" i="33"/>
  <c r="O616" i="33"/>
  <c r="N616" i="33"/>
  <c r="M616" i="33"/>
  <c r="L616" i="33"/>
  <c r="K616" i="33"/>
  <c r="J616" i="33"/>
  <c r="I616" i="33"/>
  <c r="H616" i="33"/>
  <c r="Q615" i="33"/>
  <c r="P615" i="33"/>
  <c r="O615" i="33"/>
  <c r="M615" i="33"/>
  <c r="N615" i="33" s="1"/>
  <c r="L615" i="33"/>
  <c r="I615" i="33"/>
  <c r="J615" i="33" s="1"/>
  <c r="K615" i="33" s="1"/>
  <c r="H615" i="33"/>
  <c r="P614" i="33"/>
  <c r="Q614" i="33" s="1"/>
  <c r="O614" i="33"/>
  <c r="M614" i="33"/>
  <c r="N614" i="33" s="1"/>
  <c r="L614" i="33"/>
  <c r="K614" i="33"/>
  <c r="J614" i="33"/>
  <c r="I614" i="33"/>
  <c r="H614" i="33"/>
  <c r="Q613" i="33"/>
  <c r="P613" i="33"/>
  <c r="O613" i="33"/>
  <c r="M613" i="33"/>
  <c r="N613" i="33" s="1"/>
  <c r="L613" i="33"/>
  <c r="I613" i="33"/>
  <c r="J613" i="33" s="1"/>
  <c r="K613" i="33" s="1"/>
  <c r="H613" i="33"/>
  <c r="Q612" i="33"/>
  <c r="P612" i="33"/>
  <c r="O612" i="33"/>
  <c r="L612" i="33"/>
  <c r="M612" i="33" s="1"/>
  <c r="N612" i="33" s="1"/>
  <c r="I612" i="33"/>
  <c r="J612" i="33" s="1"/>
  <c r="K612" i="33" s="1"/>
  <c r="H612" i="33"/>
  <c r="Q611" i="33"/>
  <c r="P611" i="33"/>
  <c r="O611" i="33"/>
  <c r="M611" i="33"/>
  <c r="N611" i="33" s="1"/>
  <c r="L611" i="33"/>
  <c r="I611" i="33"/>
  <c r="J611" i="33" s="1"/>
  <c r="K611" i="33" s="1"/>
  <c r="H611" i="33"/>
  <c r="P610" i="33"/>
  <c r="Q610" i="33" s="1"/>
  <c r="O610" i="33"/>
  <c r="N610" i="33"/>
  <c r="M610" i="33"/>
  <c r="L610" i="33"/>
  <c r="K610" i="33"/>
  <c r="J610" i="33"/>
  <c r="I610" i="33"/>
  <c r="H610" i="33"/>
  <c r="Q609" i="33"/>
  <c r="P609" i="33"/>
  <c r="O609" i="33"/>
  <c r="N609" i="33"/>
  <c r="M609" i="33"/>
  <c r="L609" i="33"/>
  <c r="I609" i="33"/>
  <c r="J609" i="33" s="1"/>
  <c r="K609" i="33" s="1"/>
  <c r="H609" i="33"/>
  <c r="P608" i="33"/>
  <c r="Q608" i="33" s="1"/>
  <c r="O608" i="33"/>
  <c r="M608" i="33"/>
  <c r="N608" i="33" s="1"/>
  <c r="L608" i="33"/>
  <c r="J608" i="33"/>
  <c r="K608" i="33" s="1"/>
  <c r="I608" i="33"/>
  <c r="H608" i="33"/>
  <c r="Q607" i="33"/>
  <c r="P607" i="33"/>
  <c r="O607" i="33"/>
  <c r="M607" i="33"/>
  <c r="N607" i="33" s="1"/>
  <c r="L607" i="33"/>
  <c r="I607" i="33"/>
  <c r="J607" i="33" s="1"/>
  <c r="K607" i="33" s="1"/>
  <c r="H607" i="33"/>
  <c r="Q606" i="33"/>
  <c r="P606" i="33"/>
  <c r="O606" i="33"/>
  <c r="L606" i="33"/>
  <c r="M606" i="33" s="1"/>
  <c r="N606" i="33" s="1"/>
  <c r="I606" i="33"/>
  <c r="H606" i="33"/>
  <c r="P605" i="33"/>
  <c r="Q605" i="33" s="1"/>
  <c r="O605" i="33"/>
  <c r="M605" i="33"/>
  <c r="N605" i="33" s="1"/>
  <c r="L605" i="33"/>
  <c r="I605" i="33"/>
  <c r="J605" i="33" s="1"/>
  <c r="K605" i="33" s="1"/>
  <c r="H605" i="33"/>
  <c r="Q604" i="33"/>
  <c r="P604" i="33"/>
  <c r="O604" i="33"/>
  <c r="M604" i="33"/>
  <c r="N604" i="33" s="1"/>
  <c r="L604" i="33"/>
  <c r="J604" i="33"/>
  <c r="K604" i="33" s="1"/>
  <c r="I604" i="33"/>
  <c r="H604" i="33"/>
  <c r="Q603" i="33"/>
  <c r="P603" i="33"/>
  <c r="O603" i="33"/>
  <c r="M603" i="33"/>
  <c r="N603" i="33" s="1"/>
  <c r="L603" i="33"/>
  <c r="I603" i="33"/>
  <c r="H603" i="33"/>
  <c r="P602" i="33"/>
  <c r="Q602" i="33" s="1"/>
  <c r="O602" i="33"/>
  <c r="M602" i="33"/>
  <c r="N602" i="33" s="1"/>
  <c r="L602" i="33"/>
  <c r="J602" i="33"/>
  <c r="K602" i="33" s="1"/>
  <c r="I602" i="33"/>
  <c r="H602" i="33"/>
  <c r="P601" i="33"/>
  <c r="Q601" i="33" s="1"/>
  <c r="O601" i="33"/>
  <c r="M601" i="33"/>
  <c r="N601" i="33" s="1"/>
  <c r="L601" i="33"/>
  <c r="I601" i="33"/>
  <c r="J601" i="33" s="1"/>
  <c r="K601" i="33" s="1"/>
  <c r="H601" i="33"/>
  <c r="Q600" i="33"/>
  <c r="P600" i="33"/>
  <c r="O600" i="33"/>
  <c r="L600" i="33"/>
  <c r="M600" i="33" s="1"/>
  <c r="N600" i="33" s="1"/>
  <c r="I600" i="33"/>
  <c r="J600" i="33" s="1"/>
  <c r="K600" i="33" s="1"/>
  <c r="H600" i="33"/>
  <c r="P599" i="33"/>
  <c r="Q599" i="33" s="1"/>
  <c r="O599" i="33"/>
  <c r="L599" i="33"/>
  <c r="M599" i="33" s="1"/>
  <c r="N599" i="33" s="1"/>
  <c r="I599" i="33"/>
  <c r="J599" i="33" s="1"/>
  <c r="K599" i="33" s="1"/>
  <c r="H599" i="33"/>
  <c r="P598" i="33"/>
  <c r="Q598" i="33" s="1"/>
  <c r="O598" i="33"/>
  <c r="N598" i="33"/>
  <c r="M598" i="33"/>
  <c r="L598" i="33"/>
  <c r="J598" i="33"/>
  <c r="K598" i="33" s="1"/>
  <c r="I598" i="33"/>
  <c r="H598" i="33"/>
  <c r="Q597" i="33"/>
  <c r="P597" i="33"/>
  <c r="O597" i="33"/>
  <c r="L597" i="33"/>
  <c r="M597" i="33" s="1"/>
  <c r="N597" i="33" s="1"/>
  <c r="I597" i="33"/>
  <c r="J597" i="33" s="1"/>
  <c r="K597" i="33" s="1"/>
  <c r="H597" i="33"/>
  <c r="P596" i="33"/>
  <c r="Q596" i="33" s="1"/>
  <c r="O596" i="33"/>
  <c r="M596" i="33"/>
  <c r="N596" i="33" s="1"/>
  <c r="L596" i="33"/>
  <c r="I596" i="33"/>
  <c r="J596" i="33" s="1"/>
  <c r="K596" i="33" s="1"/>
  <c r="H596" i="33"/>
  <c r="Q595" i="33"/>
  <c r="P595" i="33"/>
  <c r="O595" i="33"/>
  <c r="M595" i="33"/>
  <c r="N595" i="33" s="1"/>
  <c r="L595" i="33"/>
  <c r="J595" i="33"/>
  <c r="K595" i="33" s="1"/>
  <c r="I595" i="33"/>
  <c r="H595" i="33"/>
  <c r="Q594" i="33"/>
  <c r="P594" i="33"/>
  <c r="O594" i="33"/>
  <c r="L594" i="33"/>
  <c r="M594" i="33" s="1"/>
  <c r="N594" i="33" s="1"/>
  <c r="I594" i="33"/>
  <c r="J594" i="33" s="1"/>
  <c r="K594" i="33" s="1"/>
  <c r="H594" i="33"/>
  <c r="P593" i="33"/>
  <c r="Q593" i="33" s="1"/>
  <c r="O593" i="33"/>
  <c r="M593" i="33"/>
  <c r="N593" i="33" s="1"/>
  <c r="L593" i="33"/>
  <c r="I593" i="33"/>
  <c r="J593" i="33" s="1"/>
  <c r="K593" i="33" s="1"/>
  <c r="H593" i="33"/>
  <c r="Q592" i="33"/>
  <c r="P592" i="33"/>
  <c r="O592" i="33"/>
  <c r="M592" i="33"/>
  <c r="N592" i="33" s="1"/>
  <c r="L592" i="33"/>
  <c r="K592" i="33"/>
  <c r="J592" i="33"/>
  <c r="I592" i="33"/>
  <c r="H592" i="33"/>
  <c r="P591" i="33"/>
  <c r="Q591" i="33" s="1"/>
  <c r="O591" i="33"/>
  <c r="M591" i="33"/>
  <c r="N591" i="33" s="1"/>
  <c r="L591" i="33"/>
  <c r="I591" i="33"/>
  <c r="H591" i="33"/>
  <c r="P590" i="33"/>
  <c r="Q590" i="33" s="1"/>
  <c r="O590" i="33"/>
  <c r="L590" i="33"/>
  <c r="M590" i="33" s="1"/>
  <c r="N590" i="33" s="1"/>
  <c r="K590" i="33"/>
  <c r="J590" i="33"/>
  <c r="I590" i="33"/>
  <c r="H590" i="33"/>
  <c r="Q589" i="33"/>
  <c r="P589" i="33"/>
  <c r="O589" i="33"/>
  <c r="L589" i="33"/>
  <c r="M589" i="33" s="1"/>
  <c r="N589" i="33" s="1"/>
  <c r="I589" i="33"/>
  <c r="J589" i="33" s="1"/>
  <c r="K589" i="33" s="1"/>
  <c r="H589" i="33"/>
  <c r="Q588" i="33"/>
  <c r="P588" i="33"/>
  <c r="O588" i="33"/>
  <c r="N588" i="33"/>
  <c r="L588" i="33"/>
  <c r="M588" i="33" s="1"/>
  <c r="I588" i="33"/>
  <c r="J588" i="33" s="1"/>
  <c r="K588" i="33" s="1"/>
  <c r="H588" i="33"/>
  <c r="Q587" i="33"/>
  <c r="P587" i="33"/>
  <c r="O587" i="33"/>
  <c r="L587" i="33"/>
  <c r="M587" i="33" s="1"/>
  <c r="N587" i="33" s="1"/>
  <c r="I587" i="33"/>
  <c r="J587" i="33" s="1"/>
  <c r="K587" i="33" s="1"/>
  <c r="H587" i="33"/>
  <c r="P586" i="33"/>
  <c r="Q586" i="33" s="1"/>
  <c r="O586" i="33"/>
  <c r="N586" i="33"/>
  <c r="M586" i="33"/>
  <c r="L586" i="33"/>
  <c r="K586" i="33"/>
  <c r="J586" i="33"/>
  <c r="I586" i="33"/>
  <c r="H586" i="33"/>
  <c r="Q585" i="33"/>
  <c r="P585" i="33"/>
  <c r="O585" i="33"/>
  <c r="L585" i="33"/>
  <c r="M585" i="33" s="1"/>
  <c r="N585" i="33" s="1"/>
  <c r="I585" i="33"/>
  <c r="H585" i="33"/>
  <c r="P584" i="33"/>
  <c r="Q584" i="33" s="1"/>
  <c r="O584" i="33"/>
  <c r="L584" i="33"/>
  <c r="M584" i="33" s="1"/>
  <c r="N584" i="33" s="1"/>
  <c r="J584" i="33"/>
  <c r="K584" i="33" s="1"/>
  <c r="I584" i="33"/>
  <c r="H584" i="33"/>
  <c r="P583" i="33"/>
  <c r="Q583" i="33" s="1"/>
  <c r="O583" i="33"/>
  <c r="L583" i="33"/>
  <c r="M583" i="33" s="1"/>
  <c r="N583" i="33" s="1"/>
  <c r="J583" i="33"/>
  <c r="K583" i="33" s="1"/>
  <c r="I583" i="33"/>
  <c r="H583" i="33"/>
  <c r="Q582" i="33"/>
  <c r="P582" i="33"/>
  <c r="O582" i="33"/>
  <c r="L582" i="33"/>
  <c r="M582" i="33" s="1"/>
  <c r="N582" i="33" s="1"/>
  <c r="I582" i="33"/>
  <c r="H582" i="33"/>
  <c r="J582" i="33" s="1"/>
  <c r="K582" i="33" s="1"/>
  <c r="P581" i="33"/>
  <c r="Q581" i="33" s="1"/>
  <c r="O581" i="33"/>
  <c r="M581" i="33"/>
  <c r="N581" i="33" s="1"/>
  <c r="L581" i="33"/>
  <c r="I581" i="33"/>
  <c r="J581" i="33" s="1"/>
  <c r="K581" i="33" s="1"/>
  <c r="H581" i="33"/>
  <c r="P580" i="33"/>
  <c r="Q580" i="33" s="1"/>
  <c r="O580" i="33"/>
  <c r="M580" i="33"/>
  <c r="N580" i="33" s="1"/>
  <c r="L580" i="33"/>
  <c r="K580" i="33"/>
  <c r="J580" i="33"/>
  <c r="I580" i="33"/>
  <c r="H580" i="33"/>
  <c r="Q579" i="33"/>
  <c r="P579" i="33"/>
  <c r="O579" i="33"/>
  <c r="M579" i="33"/>
  <c r="N579" i="33" s="1"/>
  <c r="L579" i="33"/>
  <c r="I579" i="33"/>
  <c r="J579" i="33" s="1"/>
  <c r="K579" i="33" s="1"/>
  <c r="H579" i="33"/>
  <c r="P578" i="33"/>
  <c r="Q578" i="33" s="1"/>
  <c r="O578" i="33"/>
  <c r="L578" i="33"/>
  <c r="M578" i="33" s="1"/>
  <c r="N578" i="33" s="1"/>
  <c r="I578" i="33"/>
  <c r="J578" i="33" s="1"/>
  <c r="K578" i="33" s="1"/>
  <c r="H578" i="33"/>
  <c r="P577" i="33"/>
  <c r="Q577" i="33" s="1"/>
  <c r="O577" i="33"/>
  <c r="M577" i="33"/>
  <c r="N577" i="33" s="1"/>
  <c r="L577" i="33"/>
  <c r="I577" i="33"/>
  <c r="H577" i="33"/>
  <c r="Q576" i="33"/>
  <c r="P576" i="33"/>
  <c r="O576" i="33"/>
  <c r="L576" i="33"/>
  <c r="M576" i="33" s="1"/>
  <c r="N576" i="33" s="1"/>
  <c r="J576" i="33"/>
  <c r="K576" i="33" s="1"/>
  <c r="I576" i="33"/>
  <c r="H576" i="33"/>
  <c r="P575" i="33"/>
  <c r="Q575" i="33" s="1"/>
  <c r="O575" i="33"/>
  <c r="L575" i="33"/>
  <c r="M575" i="33" s="1"/>
  <c r="N575" i="33" s="1"/>
  <c r="I575" i="33"/>
  <c r="J575" i="33" s="1"/>
  <c r="K575" i="33" s="1"/>
  <c r="H575" i="33"/>
  <c r="P574" i="33"/>
  <c r="Q574" i="33" s="1"/>
  <c r="O574" i="33"/>
  <c r="L574" i="33"/>
  <c r="M574" i="33" s="1"/>
  <c r="N574" i="33" s="1"/>
  <c r="J574" i="33"/>
  <c r="K574" i="33" s="1"/>
  <c r="I574" i="33"/>
  <c r="H574" i="33"/>
  <c r="P573" i="33"/>
  <c r="Q573" i="33" s="1"/>
  <c r="O573" i="33"/>
  <c r="L573" i="33"/>
  <c r="M573" i="33" s="1"/>
  <c r="N573" i="33" s="1"/>
  <c r="I573" i="33"/>
  <c r="H573" i="33"/>
  <c r="J573" i="33" s="1"/>
  <c r="K573" i="33" s="1"/>
  <c r="P572" i="33"/>
  <c r="Q572" i="33" s="1"/>
  <c r="O572" i="33"/>
  <c r="M572" i="33"/>
  <c r="N572" i="33" s="1"/>
  <c r="L572" i="33"/>
  <c r="K572" i="33"/>
  <c r="I572" i="33"/>
  <c r="J572" i="33" s="1"/>
  <c r="H572" i="33"/>
  <c r="Q571" i="33"/>
  <c r="P571" i="33"/>
  <c r="O571" i="33"/>
  <c r="M571" i="33"/>
  <c r="N571" i="33" s="1"/>
  <c r="L571" i="33"/>
  <c r="I571" i="33"/>
  <c r="H571" i="33"/>
  <c r="J571" i="33" s="1"/>
  <c r="K571" i="33" s="1"/>
  <c r="P570" i="33"/>
  <c r="Q570" i="33" s="1"/>
  <c r="O570" i="33"/>
  <c r="L570" i="33"/>
  <c r="M570" i="33" s="1"/>
  <c r="N570" i="33" s="1"/>
  <c r="I570" i="33"/>
  <c r="J570" i="33" s="1"/>
  <c r="K570" i="33" s="1"/>
  <c r="H570" i="33"/>
  <c r="Q569" i="33"/>
  <c r="P569" i="33"/>
  <c r="O569" i="33"/>
  <c r="M569" i="33"/>
  <c r="N569" i="33" s="1"/>
  <c r="L569" i="33"/>
  <c r="I569" i="33"/>
  <c r="J569" i="33" s="1"/>
  <c r="K569" i="33" s="1"/>
  <c r="H569" i="33"/>
  <c r="Q568" i="33"/>
  <c r="P568" i="33"/>
  <c r="O568" i="33"/>
  <c r="L568" i="33"/>
  <c r="M568" i="33" s="1"/>
  <c r="N568" i="33" s="1"/>
  <c r="K568" i="33"/>
  <c r="J568" i="33"/>
  <c r="I568" i="33"/>
  <c r="H568" i="33"/>
  <c r="Q567" i="33"/>
  <c r="P567" i="33"/>
  <c r="O567" i="33"/>
  <c r="L567" i="33"/>
  <c r="M567" i="33" s="1"/>
  <c r="N567" i="33" s="1"/>
  <c r="J567" i="33"/>
  <c r="K567" i="33" s="1"/>
  <c r="I567" i="33"/>
  <c r="H567" i="33"/>
  <c r="P566" i="33"/>
  <c r="Q566" i="33" s="1"/>
  <c r="O566" i="33"/>
  <c r="L566" i="33"/>
  <c r="M566" i="33" s="1"/>
  <c r="N566" i="33" s="1"/>
  <c r="I566" i="33"/>
  <c r="J566" i="33" s="1"/>
  <c r="K566" i="33" s="1"/>
  <c r="H566" i="33"/>
  <c r="Q565" i="33"/>
  <c r="P565" i="33"/>
  <c r="O565" i="33"/>
  <c r="M565" i="33"/>
  <c r="N565" i="33" s="1"/>
  <c r="L565" i="33"/>
  <c r="I565" i="33"/>
  <c r="J565" i="33" s="1"/>
  <c r="K565" i="33" s="1"/>
  <c r="H565" i="33"/>
  <c r="P564" i="33"/>
  <c r="Q564" i="33" s="1"/>
  <c r="O564" i="33"/>
  <c r="N564" i="33"/>
  <c r="L564" i="33"/>
  <c r="M564" i="33" s="1"/>
  <c r="I564" i="33"/>
  <c r="H564" i="33"/>
  <c r="J564" i="33" s="1"/>
  <c r="K564" i="33" s="1"/>
  <c r="Q563" i="33"/>
  <c r="P563" i="33"/>
  <c r="O563" i="33"/>
  <c r="L563" i="33"/>
  <c r="M563" i="33" s="1"/>
  <c r="N563" i="33" s="1"/>
  <c r="I563" i="33"/>
  <c r="H563" i="33"/>
  <c r="P562" i="33"/>
  <c r="Q562" i="33" s="1"/>
  <c r="O562" i="33"/>
  <c r="M562" i="33"/>
  <c r="N562" i="33" s="1"/>
  <c r="L562" i="33"/>
  <c r="J562" i="33"/>
  <c r="K562" i="33" s="1"/>
  <c r="I562" i="33"/>
  <c r="H562" i="33"/>
  <c r="Q561" i="33"/>
  <c r="P561" i="33"/>
  <c r="O561" i="33"/>
  <c r="L561" i="33"/>
  <c r="M561" i="33" s="1"/>
  <c r="N561" i="33" s="1"/>
  <c r="I561" i="33"/>
  <c r="J561" i="33" s="1"/>
  <c r="K561" i="33" s="1"/>
  <c r="H561" i="33"/>
  <c r="P560" i="33"/>
  <c r="Q560" i="33" s="1"/>
  <c r="O560" i="33"/>
  <c r="M560" i="33"/>
  <c r="N560" i="33" s="1"/>
  <c r="L560" i="33"/>
  <c r="I560" i="33"/>
  <c r="H560" i="33"/>
  <c r="P559" i="33"/>
  <c r="Q559" i="33" s="1"/>
  <c r="O559" i="33"/>
  <c r="L559" i="33"/>
  <c r="M559" i="33" s="1"/>
  <c r="N559" i="33" s="1"/>
  <c r="I559" i="33"/>
  <c r="J559" i="33" s="1"/>
  <c r="K559" i="33" s="1"/>
  <c r="H559" i="33"/>
  <c r="P558" i="33"/>
  <c r="Q558" i="33" s="1"/>
  <c r="O558" i="33"/>
  <c r="L558" i="33"/>
  <c r="M558" i="33" s="1"/>
  <c r="N558" i="33" s="1"/>
  <c r="J558" i="33"/>
  <c r="K558" i="33" s="1"/>
  <c r="I558" i="33"/>
  <c r="H558" i="33"/>
  <c r="Q557" i="33"/>
  <c r="P557" i="33"/>
  <c r="O557" i="33"/>
  <c r="L557" i="33"/>
  <c r="M557" i="33" s="1"/>
  <c r="N557" i="33" s="1"/>
  <c r="I557" i="33"/>
  <c r="H557" i="33"/>
  <c r="P556" i="33"/>
  <c r="Q556" i="33" s="1"/>
  <c r="O556" i="33"/>
  <c r="M556" i="33"/>
  <c r="N556" i="33" s="1"/>
  <c r="L556" i="33"/>
  <c r="K556" i="33"/>
  <c r="J556" i="33"/>
  <c r="I556" i="33"/>
  <c r="H556" i="33"/>
  <c r="P555" i="33"/>
  <c r="Q555" i="33" s="1"/>
  <c r="O555" i="33"/>
  <c r="M555" i="33"/>
  <c r="N555" i="33" s="1"/>
  <c r="L555" i="33"/>
  <c r="K555" i="33"/>
  <c r="J555" i="33"/>
  <c r="I555" i="33"/>
  <c r="H555" i="33"/>
  <c r="P554" i="33"/>
  <c r="Q554" i="33" s="1"/>
  <c r="O554" i="33"/>
  <c r="L554" i="33"/>
  <c r="M554" i="33" s="1"/>
  <c r="N554" i="33" s="1"/>
  <c r="J554" i="33"/>
  <c r="K554" i="33" s="1"/>
  <c r="I554" i="33"/>
  <c r="H554" i="33"/>
  <c r="Q553" i="33"/>
  <c r="P553" i="33"/>
  <c r="O553" i="33"/>
  <c r="L553" i="33"/>
  <c r="M553" i="33" s="1"/>
  <c r="N553" i="33" s="1"/>
  <c r="I553" i="33"/>
  <c r="J553" i="33" s="1"/>
  <c r="K553" i="33" s="1"/>
  <c r="H553" i="33"/>
  <c r="Q552" i="33"/>
  <c r="P552" i="33"/>
  <c r="O552" i="33"/>
  <c r="N552" i="33"/>
  <c r="L552" i="33"/>
  <c r="M552" i="33" s="1"/>
  <c r="I552" i="33"/>
  <c r="H552" i="33"/>
  <c r="J552" i="33" s="1"/>
  <c r="K552" i="33" s="1"/>
  <c r="P551" i="33"/>
  <c r="Q551" i="33" s="1"/>
  <c r="O551" i="33"/>
  <c r="M551" i="33"/>
  <c r="N551" i="33" s="1"/>
  <c r="L551" i="33"/>
  <c r="I551" i="33"/>
  <c r="J551" i="33" s="1"/>
  <c r="K551" i="33" s="1"/>
  <c r="H551" i="33"/>
  <c r="P550" i="33"/>
  <c r="Q550" i="33" s="1"/>
  <c r="O550" i="33"/>
  <c r="M550" i="33"/>
  <c r="N550" i="33" s="1"/>
  <c r="L550" i="33"/>
  <c r="J550" i="33"/>
  <c r="K550" i="33" s="1"/>
  <c r="I550" i="33"/>
  <c r="H550" i="33"/>
  <c r="P549" i="33"/>
  <c r="Q549" i="33" s="1"/>
  <c r="O549" i="33"/>
  <c r="M549" i="33"/>
  <c r="N549" i="33" s="1"/>
  <c r="L549" i="33"/>
  <c r="I549" i="33"/>
  <c r="J549" i="33" s="1"/>
  <c r="K549" i="33" s="1"/>
  <c r="H549" i="33"/>
  <c r="P548" i="33"/>
  <c r="Q548" i="33" s="1"/>
  <c r="O548" i="33"/>
  <c r="M548" i="33"/>
  <c r="N548" i="33" s="1"/>
  <c r="L548" i="33"/>
  <c r="I548" i="33"/>
  <c r="H548" i="33"/>
  <c r="J548" i="33" s="1"/>
  <c r="K548" i="33" s="1"/>
  <c r="P547" i="33"/>
  <c r="Q547" i="33" s="1"/>
  <c r="O547" i="33"/>
  <c r="L547" i="33"/>
  <c r="M547" i="33" s="1"/>
  <c r="N547" i="33" s="1"/>
  <c r="J547" i="33"/>
  <c r="K547" i="33" s="1"/>
  <c r="I547" i="33"/>
  <c r="H547" i="33"/>
  <c r="Q546" i="33"/>
  <c r="P546" i="33"/>
  <c r="O546" i="33"/>
  <c r="L546" i="33"/>
  <c r="M546" i="33" s="1"/>
  <c r="N546" i="33" s="1"/>
  <c r="I546" i="33"/>
  <c r="J546" i="33" s="1"/>
  <c r="K546" i="33" s="1"/>
  <c r="H546" i="33"/>
  <c r="Q545" i="33"/>
  <c r="P545" i="33"/>
  <c r="O545" i="33"/>
  <c r="L545" i="33"/>
  <c r="M545" i="33" s="1"/>
  <c r="N545" i="33" s="1"/>
  <c r="I545" i="33"/>
  <c r="H545" i="33"/>
  <c r="P544" i="33"/>
  <c r="Q544" i="33" s="1"/>
  <c r="O544" i="33"/>
  <c r="M544" i="33"/>
  <c r="N544" i="33" s="1"/>
  <c r="L544" i="33"/>
  <c r="J544" i="33"/>
  <c r="K544" i="33" s="1"/>
  <c r="I544" i="33"/>
  <c r="H544" i="33"/>
  <c r="P543" i="33"/>
  <c r="Q543" i="33" s="1"/>
  <c r="O543" i="33"/>
  <c r="M543" i="33"/>
  <c r="N543" i="33" s="1"/>
  <c r="L543" i="33"/>
  <c r="K543" i="33"/>
  <c r="I543" i="33"/>
  <c r="J543" i="33" s="1"/>
  <c r="H543" i="33"/>
  <c r="P542" i="33"/>
  <c r="Q542" i="33" s="1"/>
  <c r="O542" i="33"/>
  <c r="L542" i="33"/>
  <c r="M542" i="33" s="1"/>
  <c r="N542" i="33" s="1"/>
  <c r="I542" i="33"/>
  <c r="J542" i="33" s="1"/>
  <c r="K542" i="33" s="1"/>
  <c r="H542" i="33"/>
  <c r="P541" i="33"/>
  <c r="Q541" i="33" s="1"/>
  <c r="O541" i="33"/>
  <c r="L541" i="33"/>
  <c r="M541" i="33" s="1"/>
  <c r="N541" i="33" s="1"/>
  <c r="J541" i="33"/>
  <c r="K541" i="33" s="1"/>
  <c r="I541" i="33"/>
  <c r="H541" i="33"/>
  <c r="P540" i="33"/>
  <c r="Q540" i="33" s="1"/>
  <c r="O540" i="33"/>
  <c r="L540" i="33"/>
  <c r="M540" i="33" s="1"/>
  <c r="N540" i="33" s="1"/>
  <c r="I540" i="33"/>
  <c r="H540" i="33"/>
  <c r="J540" i="33" s="1"/>
  <c r="K540" i="33" s="1"/>
  <c r="P539" i="33"/>
  <c r="Q539" i="33" s="1"/>
  <c r="O539" i="33"/>
  <c r="L539" i="33"/>
  <c r="M539" i="33" s="1"/>
  <c r="N539" i="33" s="1"/>
  <c r="I539" i="33"/>
  <c r="J539" i="33" s="1"/>
  <c r="K539" i="33" s="1"/>
  <c r="H539" i="33"/>
  <c r="Q538" i="33"/>
  <c r="P538" i="33"/>
  <c r="O538" i="33"/>
  <c r="L538" i="33"/>
  <c r="M538" i="33" s="1"/>
  <c r="N538" i="33" s="1"/>
  <c r="J538" i="33"/>
  <c r="K538" i="33" s="1"/>
  <c r="I538" i="33"/>
  <c r="H538" i="33"/>
  <c r="Q537" i="33"/>
  <c r="P537" i="33"/>
  <c r="O537" i="33"/>
  <c r="L537" i="33"/>
  <c r="M537" i="33" s="1"/>
  <c r="N537" i="33" s="1"/>
  <c r="J537" i="33"/>
  <c r="K537" i="33" s="1"/>
  <c r="I537" i="33"/>
  <c r="H537" i="33"/>
  <c r="P536" i="33"/>
  <c r="Q536" i="33" s="1"/>
  <c r="O536" i="33"/>
  <c r="L536" i="33"/>
  <c r="M536" i="33" s="1"/>
  <c r="N536" i="33" s="1"/>
  <c r="I536" i="33"/>
  <c r="J536" i="33" s="1"/>
  <c r="K536" i="33" s="1"/>
  <c r="H536" i="33"/>
  <c r="Q535" i="33"/>
  <c r="P535" i="33"/>
  <c r="O535" i="33"/>
  <c r="L535" i="33"/>
  <c r="M535" i="33" s="1"/>
  <c r="N535" i="33" s="1"/>
  <c r="I535" i="33"/>
  <c r="J535" i="33" s="1"/>
  <c r="K535" i="33" s="1"/>
  <c r="H535" i="33"/>
  <c r="P534" i="33"/>
  <c r="Q534" i="33" s="1"/>
  <c r="O534" i="33"/>
  <c r="N534" i="33"/>
  <c r="L534" i="33"/>
  <c r="M534" i="33" s="1"/>
  <c r="I534" i="33"/>
  <c r="H534" i="33"/>
  <c r="Q533" i="33"/>
  <c r="P533" i="33"/>
  <c r="O533" i="33"/>
  <c r="L533" i="33"/>
  <c r="M533" i="33" s="1"/>
  <c r="N533" i="33" s="1"/>
  <c r="I533" i="33"/>
  <c r="J533" i="33" s="1"/>
  <c r="K533" i="33" s="1"/>
  <c r="H533" i="33"/>
  <c r="P532" i="33"/>
  <c r="Q532" i="33" s="1"/>
  <c r="O532" i="33"/>
  <c r="M532" i="33"/>
  <c r="N532" i="33" s="1"/>
  <c r="L532" i="33"/>
  <c r="I532" i="33"/>
  <c r="H532" i="33"/>
  <c r="J532" i="33" s="1"/>
  <c r="K532" i="33" s="1"/>
  <c r="P531" i="33"/>
  <c r="Q531" i="33" s="1"/>
  <c r="O531" i="33"/>
  <c r="L531" i="33"/>
  <c r="M531" i="33" s="1"/>
  <c r="N531" i="33" s="1"/>
  <c r="I531" i="33"/>
  <c r="J531" i="33" s="1"/>
  <c r="K531" i="33" s="1"/>
  <c r="H531" i="33"/>
  <c r="P530" i="33"/>
  <c r="Q530" i="33" s="1"/>
  <c r="O530" i="33"/>
  <c r="M530" i="33"/>
  <c r="N530" i="33" s="1"/>
  <c r="L530" i="33"/>
  <c r="I530" i="33"/>
  <c r="J530" i="33" s="1"/>
  <c r="K530" i="33" s="1"/>
  <c r="H530" i="33"/>
  <c r="P529" i="33"/>
  <c r="Q529" i="33" s="1"/>
  <c r="O529" i="33"/>
  <c r="M529" i="33"/>
  <c r="N529" i="33" s="1"/>
  <c r="L529" i="33"/>
  <c r="I529" i="33"/>
  <c r="H529" i="33"/>
  <c r="P528" i="33"/>
  <c r="Q528" i="33" s="1"/>
  <c r="O528" i="33"/>
  <c r="L528" i="33"/>
  <c r="M528" i="33" s="1"/>
  <c r="N528" i="33" s="1"/>
  <c r="I528" i="33"/>
  <c r="J528" i="33" s="1"/>
  <c r="K528" i="33" s="1"/>
  <c r="H528" i="33"/>
  <c r="P527" i="33"/>
  <c r="Q527" i="33" s="1"/>
  <c r="O527" i="33"/>
  <c r="L527" i="33"/>
  <c r="M527" i="33" s="1"/>
  <c r="N527" i="33" s="1"/>
  <c r="J527" i="33"/>
  <c r="K527" i="33" s="1"/>
  <c r="I527" i="33"/>
  <c r="H527" i="33"/>
  <c r="Q526" i="33"/>
  <c r="P526" i="33"/>
  <c r="O526" i="33"/>
  <c r="L526" i="33"/>
  <c r="M526" i="33" s="1"/>
  <c r="N526" i="33" s="1"/>
  <c r="I526" i="33"/>
  <c r="H526" i="33"/>
  <c r="J526" i="33" s="1"/>
  <c r="K526" i="33" s="1"/>
  <c r="Q525" i="33"/>
  <c r="P525" i="33"/>
  <c r="O525" i="33"/>
  <c r="N525" i="33"/>
  <c r="M525" i="33"/>
  <c r="L525" i="33"/>
  <c r="J525" i="33"/>
  <c r="K525" i="33" s="1"/>
  <c r="I525" i="33"/>
  <c r="H525" i="33"/>
  <c r="P524" i="33"/>
  <c r="Q524" i="33" s="1"/>
  <c r="O524" i="33"/>
  <c r="L524" i="33"/>
  <c r="M524" i="33" s="1"/>
  <c r="N524" i="33" s="1"/>
  <c r="I524" i="33"/>
  <c r="H524" i="33"/>
  <c r="J524" i="33" s="1"/>
  <c r="K524" i="33" s="1"/>
  <c r="Q523" i="33"/>
  <c r="P523" i="33"/>
  <c r="O523" i="33"/>
  <c r="L523" i="33"/>
  <c r="M523" i="33" s="1"/>
  <c r="N523" i="33" s="1"/>
  <c r="J523" i="33"/>
  <c r="K523" i="33" s="1"/>
  <c r="I523" i="33"/>
  <c r="H523" i="33"/>
  <c r="P522" i="33"/>
  <c r="Q522" i="33" s="1"/>
  <c r="O522" i="33"/>
  <c r="N522" i="33"/>
  <c r="L522" i="33"/>
  <c r="M522" i="33" s="1"/>
  <c r="I522" i="33"/>
  <c r="J522" i="33" s="1"/>
  <c r="K522" i="33" s="1"/>
  <c r="H522" i="33"/>
  <c r="P521" i="33"/>
  <c r="Q521" i="33" s="1"/>
  <c r="O521" i="33"/>
  <c r="L521" i="33"/>
  <c r="M521" i="33" s="1"/>
  <c r="N521" i="33" s="1"/>
  <c r="I521" i="33"/>
  <c r="J521" i="33" s="1"/>
  <c r="K521" i="33" s="1"/>
  <c r="H521" i="33"/>
  <c r="P520" i="33"/>
  <c r="Q520" i="33" s="1"/>
  <c r="O520" i="33"/>
  <c r="L520" i="33"/>
  <c r="M520" i="33" s="1"/>
  <c r="N520" i="33" s="1"/>
  <c r="I520" i="33"/>
  <c r="H520" i="33"/>
  <c r="J520" i="33" s="1"/>
  <c r="K520" i="33" s="1"/>
  <c r="P519" i="33"/>
  <c r="Q519" i="33" s="1"/>
  <c r="O519" i="33"/>
  <c r="L519" i="33"/>
  <c r="M519" i="33" s="1"/>
  <c r="N519" i="33" s="1"/>
  <c r="K519" i="33"/>
  <c r="J519" i="33"/>
  <c r="I519" i="33"/>
  <c r="H519" i="33"/>
  <c r="P518" i="33"/>
  <c r="Q518" i="33" s="1"/>
  <c r="O518" i="33"/>
  <c r="M518" i="33"/>
  <c r="N518" i="33" s="1"/>
  <c r="L518" i="33"/>
  <c r="I518" i="33"/>
  <c r="J518" i="33" s="1"/>
  <c r="K518" i="33" s="1"/>
  <c r="H518" i="33"/>
  <c r="Q517" i="33"/>
  <c r="P517" i="33"/>
  <c r="O517" i="33"/>
  <c r="M517" i="33"/>
  <c r="N517" i="33" s="1"/>
  <c r="L517" i="33"/>
  <c r="I517" i="33"/>
  <c r="J517" i="33" s="1"/>
  <c r="K517" i="33" s="1"/>
  <c r="H517" i="33"/>
  <c r="Q516" i="33"/>
  <c r="P516" i="33"/>
  <c r="O516" i="33"/>
  <c r="L516" i="33"/>
  <c r="M516" i="33" s="1"/>
  <c r="N516" i="33" s="1"/>
  <c r="I516" i="33"/>
  <c r="J516" i="33" s="1"/>
  <c r="K516" i="33" s="1"/>
  <c r="H516" i="33"/>
  <c r="Q515" i="33"/>
  <c r="P515" i="33"/>
  <c r="O515" i="33"/>
  <c r="M515" i="33"/>
  <c r="N515" i="33" s="1"/>
  <c r="L515" i="33"/>
  <c r="I515" i="33"/>
  <c r="H515" i="33"/>
  <c r="Q514" i="33"/>
  <c r="P514" i="33"/>
  <c r="O514" i="33"/>
  <c r="M514" i="33"/>
  <c r="N514" i="33" s="1"/>
  <c r="L514" i="33"/>
  <c r="J514" i="33"/>
  <c r="K514" i="33" s="1"/>
  <c r="I514" i="33"/>
  <c r="H514" i="33"/>
  <c r="P513" i="33"/>
  <c r="Q513" i="33" s="1"/>
  <c r="O513" i="33"/>
  <c r="M513" i="33"/>
  <c r="N513" i="33" s="1"/>
  <c r="L513" i="33"/>
  <c r="K513" i="33"/>
  <c r="I513" i="33"/>
  <c r="J513" i="33" s="1"/>
  <c r="H513" i="33"/>
  <c r="P512" i="33"/>
  <c r="Q512" i="33" s="1"/>
  <c r="O512" i="33"/>
  <c r="M512" i="33"/>
  <c r="N512" i="33" s="1"/>
  <c r="L512" i="33"/>
  <c r="I512" i="33"/>
  <c r="H512" i="33"/>
  <c r="J512" i="33" s="1"/>
  <c r="K512" i="33" s="1"/>
  <c r="P511" i="33"/>
  <c r="Q511" i="33" s="1"/>
  <c r="O511" i="33"/>
  <c r="L511" i="33"/>
  <c r="M511" i="33" s="1"/>
  <c r="N511" i="33" s="1"/>
  <c r="J511" i="33"/>
  <c r="K511" i="33" s="1"/>
  <c r="I511" i="33"/>
  <c r="H511" i="33"/>
  <c r="Q510" i="33"/>
  <c r="P510" i="33"/>
  <c r="O510" i="33"/>
  <c r="L510" i="33"/>
  <c r="M510" i="33" s="1"/>
  <c r="N510" i="33" s="1"/>
  <c r="I510" i="33"/>
  <c r="H510" i="33"/>
  <c r="P509" i="33"/>
  <c r="Q509" i="33" s="1"/>
  <c r="O509" i="33"/>
  <c r="M509" i="33"/>
  <c r="N509" i="33" s="1"/>
  <c r="L509" i="33"/>
  <c r="J509" i="33"/>
  <c r="K509" i="33" s="1"/>
  <c r="I509" i="33"/>
  <c r="H509" i="33"/>
  <c r="P508" i="33"/>
  <c r="Q508" i="33" s="1"/>
  <c r="O508" i="33"/>
  <c r="L508" i="33"/>
  <c r="M508" i="33" s="1"/>
  <c r="N508" i="33" s="1"/>
  <c r="I508" i="33"/>
  <c r="H508" i="33"/>
  <c r="J508" i="33" s="1"/>
  <c r="K508" i="33" s="1"/>
  <c r="Q507" i="33"/>
  <c r="P507" i="33"/>
  <c r="O507" i="33"/>
  <c r="L507" i="33"/>
  <c r="M507" i="33" s="1"/>
  <c r="N507" i="33" s="1"/>
  <c r="J507" i="33"/>
  <c r="K507" i="33" s="1"/>
  <c r="I507" i="33"/>
  <c r="H507" i="33"/>
  <c r="P506" i="33"/>
  <c r="Q506" i="33" s="1"/>
  <c r="O506" i="33"/>
  <c r="N506" i="33"/>
  <c r="M506" i="33"/>
  <c r="L506" i="33"/>
  <c r="I506" i="33"/>
  <c r="J506" i="33" s="1"/>
  <c r="K506" i="33" s="1"/>
  <c r="H506" i="33"/>
  <c r="Q505" i="33"/>
  <c r="P505" i="33"/>
  <c r="O505" i="33"/>
  <c r="L505" i="33"/>
  <c r="M505" i="33" s="1"/>
  <c r="N505" i="33" s="1"/>
  <c r="I505" i="33"/>
  <c r="H505" i="33"/>
  <c r="P504" i="33"/>
  <c r="Q504" i="33" s="1"/>
  <c r="O504" i="33"/>
  <c r="N504" i="33"/>
  <c r="L504" i="33"/>
  <c r="M504" i="33" s="1"/>
  <c r="I504" i="33"/>
  <c r="H504" i="33"/>
  <c r="J504" i="33" s="1"/>
  <c r="K504" i="33" s="1"/>
  <c r="P503" i="33"/>
  <c r="Q503" i="33" s="1"/>
  <c r="O503" i="33"/>
  <c r="L503" i="33"/>
  <c r="M503" i="33" s="1"/>
  <c r="N503" i="33" s="1"/>
  <c r="I503" i="33"/>
  <c r="J503" i="33" s="1"/>
  <c r="K503" i="33" s="1"/>
  <c r="H503" i="33"/>
  <c r="P502" i="33"/>
  <c r="Q502" i="33" s="1"/>
  <c r="O502" i="33"/>
  <c r="M502" i="33"/>
  <c r="N502" i="33" s="1"/>
  <c r="L502" i="33"/>
  <c r="I502" i="33"/>
  <c r="H502" i="33"/>
  <c r="J502" i="33" s="1"/>
  <c r="K502" i="33" s="1"/>
  <c r="P501" i="33"/>
  <c r="Q501" i="33" s="1"/>
  <c r="O501" i="33"/>
  <c r="M501" i="33"/>
  <c r="N501" i="33" s="1"/>
  <c r="L501" i="33"/>
  <c r="K501" i="33"/>
  <c r="I501" i="33"/>
  <c r="J501" i="33" s="1"/>
  <c r="H501" i="33"/>
  <c r="P500" i="33"/>
  <c r="Q500" i="33" s="1"/>
  <c r="O500" i="33"/>
  <c r="M500" i="33"/>
  <c r="N500" i="33" s="1"/>
  <c r="L500" i="33"/>
  <c r="I500" i="33"/>
  <c r="H500" i="33"/>
  <c r="J500" i="33" s="1"/>
  <c r="K500" i="33" s="1"/>
  <c r="P499" i="33"/>
  <c r="Q499" i="33" s="1"/>
  <c r="O499" i="33"/>
  <c r="M499" i="33"/>
  <c r="N499" i="33" s="1"/>
  <c r="L499" i="33"/>
  <c r="I499" i="33"/>
  <c r="H499" i="33"/>
  <c r="J499" i="33" s="1"/>
  <c r="K499" i="33" s="1"/>
  <c r="P498" i="33"/>
  <c r="Q498" i="33" s="1"/>
  <c r="O498" i="33"/>
  <c r="L498" i="33"/>
  <c r="M498" i="33" s="1"/>
  <c r="N498" i="33" s="1"/>
  <c r="I498" i="33"/>
  <c r="J498" i="33" s="1"/>
  <c r="K498" i="33" s="1"/>
  <c r="H498" i="33"/>
  <c r="Q497" i="33"/>
  <c r="P497" i="33"/>
  <c r="O497" i="33"/>
  <c r="M497" i="33"/>
  <c r="N497" i="33" s="1"/>
  <c r="L497" i="33"/>
  <c r="J497" i="33"/>
  <c r="K497" i="33" s="1"/>
  <c r="I497" i="33"/>
  <c r="H497" i="33"/>
  <c r="P496" i="33"/>
  <c r="Q496" i="33" s="1"/>
  <c r="O496" i="33"/>
  <c r="M496" i="33"/>
  <c r="N496" i="33" s="1"/>
  <c r="L496" i="33"/>
  <c r="I496" i="33"/>
  <c r="J496" i="33" s="1"/>
  <c r="K496" i="33" s="1"/>
  <c r="H496" i="33"/>
  <c r="Q495" i="33"/>
  <c r="P495" i="33"/>
  <c r="O495" i="33"/>
  <c r="L495" i="33"/>
  <c r="M495" i="33" s="1"/>
  <c r="N495" i="33" s="1"/>
  <c r="J495" i="33"/>
  <c r="K495" i="33" s="1"/>
  <c r="I495" i="33"/>
  <c r="H495" i="33"/>
  <c r="Q494" i="33"/>
  <c r="P494" i="33"/>
  <c r="O494" i="33"/>
  <c r="L494" i="33"/>
  <c r="M494" i="33" s="1"/>
  <c r="N494" i="33" s="1"/>
  <c r="J494" i="33"/>
  <c r="K494" i="33" s="1"/>
  <c r="I494" i="33"/>
  <c r="H494" i="33"/>
  <c r="P493" i="33"/>
  <c r="Q493" i="33" s="1"/>
  <c r="O493" i="33"/>
  <c r="L493" i="33"/>
  <c r="M493" i="33" s="1"/>
  <c r="N493" i="33" s="1"/>
  <c r="I493" i="33"/>
  <c r="J493" i="33" s="1"/>
  <c r="K493" i="33" s="1"/>
  <c r="H493" i="33"/>
  <c r="Q492" i="33"/>
  <c r="P492" i="33"/>
  <c r="O492" i="33"/>
  <c r="L492" i="33"/>
  <c r="M492" i="33" s="1"/>
  <c r="N492" i="33" s="1"/>
  <c r="J492" i="33"/>
  <c r="K492" i="33" s="1"/>
  <c r="I492" i="33"/>
  <c r="H492" i="33"/>
  <c r="P491" i="33"/>
  <c r="Q491" i="33" s="1"/>
  <c r="O491" i="33"/>
  <c r="L491" i="33"/>
  <c r="M491" i="33" s="1"/>
  <c r="N491" i="33" s="1"/>
  <c r="I491" i="33"/>
  <c r="J491" i="33" s="1"/>
  <c r="K491" i="33" s="1"/>
  <c r="H491" i="33"/>
  <c r="Q490" i="33"/>
  <c r="P490" i="33"/>
  <c r="O490" i="33"/>
  <c r="L490" i="33"/>
  <c r="M490" i="33" s="1"/>
  <c r="N490" i="33" s="1"/>
  <c r="I490" i="33"/>
  <c r="J490" i="33" s="1"/>
  <c r="K490" i="33" s="1"/>
  <c r="H490" i="33"/>
  <c r="P489" i="33"/>
  <c r="Q489" i="33" s="1"/>
  <c r="O489" i="33"/>
  <c r="N489" i="33"/>
  <c r="L489" i="33"/>
  <c r="M489" i="33" s="1"/>
  <c r="J489" i="33"/>
  <c r="K489" i="33" s="1"/>
  <c r="I489" i="33"/>
  <c r="H489" i="33"/>
  <c r="Q488" i="33"/>
  <c r="P488" i="33"/>
  <c r="O488" i="33"/>
  <c r="L488" i="33"/>
  <c r="M488" i="33" s="1"/>
  <c r="N488" i="33" s="1"/>
  <c r="I488" i="33"/>
  <c r="J488" i="33" s="1"/>
  <c r="K488" i="33" s="1"/>
  <c r="H488" i="33"/>
  <c r="P487" i="33"/>
  <c r="Q487" i="33" s="1"/>
  <c r="O487" i="33"/>
  <c r="N487" i="33"/>
  <c r="M487" i="33"/>
  <c r="L487" i="33"/>
  <c r="I487" i="33"/>
  <c r="J487" i="33" s="1"/>
  <c r="K487" i="33" s="1"/>
  <c r="H487" i="33"/>
  <c r="P486" i="33"/>
  <c r="Q486" i="33" s="1"/>
  <c r="O486" i="33"/>
  <c r="N486" i="33"/>
  <c r="L486" i="33"/>
  <c r="M486" i="33" s="1"/>
  <c r="I486" i="33"/>
  <c r="J486" i="33" s="1"/>
  <c r="K486" i="33" s="1"/>
  <c r="H486" i="33"/>
  <c r="Q485" i="33"/>
  <c r="P485" i="33"/>
  <c r="O485" i="33"/>
  <c r="L485" i="33"/>
  <c r="M485" i="33" s="1"/>
  <c r="N485" i="33" s="1"/>
  <c r="K485" i="33"/>
  <c r="I485" i="33"/>
  <c r="J485" i="33" s="1"/>
  <c r="H485" i="33"/>
  <c r="P484" i="33"/>
  <c r="Q484" i="33" s="1"/>
  <c r="O484" i="33"/>
  <c r="L484" i="33"/>
  <c r="M484" i="33" s="1"/>
  <c r="N484" i="33" s="1"/>
  <c r="I484" i="33"/>
  <c r="H484" i="33"/>
  <c r="P483" i="33"/>
  <c r="Q483" i="33" s="1"/>
  <c r="O483" i="33"/>
  <c r="M483" i="33"/>
  <c r="N483" i="33" s="1"/>
  <c r="L483" i="33"/>
  <c r="I483" i="33"/>
  <c r="H483" i="33"/>
  <c r="J483" i="33" s="1"/>
  <c r="K483" i="33" s="1"/>
  <c r="P482" i="33"/>
  <c r="Q482" i="33" s="1"/>
  <c r="O482" i="33"/>
  <c r="N482" i="33"/>
  <c r="M482" i="33"/>
  <c r="L482" i="33"/>
  <c r="I482" i="33"/>
  <c r="J482" i="33" s="1"/>
  <c r="K482" i="33" s="1"/>
  <c r="H482" i="33"/>
  <c r="P481" i="33"/>
  <c r="Q481" i="33" s="1"/>
  <c r="O481" i="33"/>
  <c r="M481" i="33"/>
  <c r="N481" i="33" s="1"/>
  <c r="L481" i="33"/>
  <c r="I481" i="33"/>
  <c r="H481" i="33"/>
  <c r="J481" i="33" s="1"/>
  <c r="K481" i="33" s="1"/>
  <c r="P480" i="33"/>
  <c r="Q480" i="33" s="1"/>
  <c r="O480" i="33"/>
  <c r="L480" i="33"/>
  <c r="M480" i="33" s="1"/>
  <c r="N480" i="33" s="1"/>
  <c r="K480" i="33"/>
  <c r="I480" i="33"/>
  <c r="J480" i="33" s="1"/>
  <c r="H480" i="33"/>
  <c r="P479" i="33"/>
  <c r="Q479" i="33" s="1"/>
  <c r="O479" i="33"/>
  <c r="N479" i="33"/>
  <c r="L479" i="33"/>
  <c r="M479" i="33" s="1"/>
  <c r="I479" i="33"/>
  <c r="J479" i="33" s="1"/>
  <c r="K479" i="33" s="1"/>
  <c r="H479" i="33"/>
  <c r="P478" i="33"/>
  <c r="Q478" i="33" s="1"/>
  <c r="O478" i="33"/>
  <c r="M478" i="33"/>
  <c r="N478" i="33" s="1"/>
  <c r="L478" i="33"/>
  <c r="J478" i="33"/>
  <c r="K478" i="33" s="1"/>
  <c r="I478" i="33"/>
  <c r="H478" i="33"/>
  <c r="P477" i="33"/>
  <c r="Q477" i="33" s="1"/>
  <c r="O477" i="33"/>
  <c r="M477" i="33"/>
  <c r="N477" i="33" s="1"/>
  <c r="L477" i="33"/>
  <c r="I477" i="33"/>
  <c r="H477" i="33"/>
  <c r="J477" i="33" s="1"/>
  <c r="K477" i="33" s="1"/>
  <c r="P476" i="33"/>
  <c r="Q476" i="33" s="1"/>
  <c r="O476" i="33"/>
  <c r="N476" i="33"/>
  <c r="M476" i="33"/>
  <c r="L476" i="33"/>
  <c r="I476" i="33"/>
  <c r="H476" i="33"/>
  <c r="J476" i="33" s="1"/>
  <c r="K476" i="33" s="1"/>
  <c r="P475" i="33"/>
  <c r="Q475" i="33" s="1"/>
  <c r="O475" i="33"/>
  <c r="L475" i="33"/>
  <c r="M475" i="33" s="1"/>
  <c r="N475" i="33" s="1"/>
  <c r="K475" i="33"/>
  <c r="J475" i="33"/>
  <c r="I475" i="33"/>
  <c r="H475" i="33"/>
  <c r="Q474" i="33"/>
  <c r="P474" i="33"/>
  <c r="O474" i="33"/>
  <c r="M474" i="33"/>
  <c r="N474" i="33" s="1"/>
  <c r="L474" i="33"/>
  <c r="I474" i="33"/>
  <c r="H474" i="33"/>
  <c r="P473" i="33"/>
  <c r="Q473" i="33" s="1"/>
  <c r="O473" i="33"/>
  <c r="L473" i="33"/>
  <c r="M473" i="33" s="1"/>
  <c r="N473" i="33" s="1"/>
  <c r="J473" i="33"/>
  <c r="K473" i="33" s="1"/>
  <c r="I473" i="33"/>
  <c r="H473" i="33"/>
  <c r="P472" i="33"/>
  <c r="Q472" i="33" s="1"/>
  <c r="O472" i="33"/>
  <c r="M472" i="33"/>
  <c r="N472" i="33" s="1"/>
  <c r="L472" i="33"/>
  <c r="I472" i="33"/>
  <c r="J472" i="33" s="1"/>
  <c r="K472" i="33" s="1"/>
  <c r="H472" i="33"/>
  <c r="Q471" i="33"/>
  <c r="P471" i="33"/>
  <c r="O471" i="33"/>
  <c r="M471" i="33"/>
  <c r="N471" i="33" s="1"/>
  <c r="L471" i="33"/>
  <c r="J471" i="33"/>
  <c r="K471" i="33" s="1"/>
  <c r="I471" i="33"/>
  <c r="H471" i="33"/>
  <c r="Q470" i="33"/>
  <c r="P470" i="33"/>
  <c r="O470" i="33"/>
  <c r="L470" i="33"/>
  <c r="M470" i="33" s="1"/>
  <c r="N470" i="33" s="1"/>
  <c r="K470" i="33"/>
  <c r="J470" i="33"/>
  <c r="I470" i="33"/>
  <c r="H470" i="33"/>
  <c r="P469" i="33"/>
  <c r="Q469" i="33" s="1"/>
  <c r="O469" i="33"/>
  <c r="L469" i="33"/>
  <c r="M469" i="33" s="1"/>
  <c r="N469" i="33" s="1"/>
  <c r="I469" i="33"/>
  <c r="J469" i="33" s="1"/>
  <c r="K469" i="33" s="1"/>
  <c r="H469" i="33"/>
  <c r="Q468" i="33"/>
  <c r="P468" i="33"/>
  <c r="O468" i="33"/>
  <c r="L468" i="33"/>
  <c r="M468" i="33" s="1"/>
  <c r="N468" i="33" s="1"/>
  <c r="J468" i="33"/>
  <c r="K468" i="33" s="1"/>
  <c r="I468" i="33"/>
  <c r="H468" i="33"/>
  <c r="P467" i="33"/>
  <c r="Q467" i="33" s="1"/>
  <c r="O467" i="33"/>
  <c r="L467" i="33"/>
  <c r="M467" i="33" s="1"/>
  <c r="N467" i="33" s="1"/>
  <c r="I467" i="33"/>
  <c r="J467" i="33" s="1"/>
  <c r="K467" i="33" s="1"/>
  <c r="H467" i="33"/>
  <c r="Q466" i="33"/>
  <c r="P466" i="33"/>
  <c r="O466" i="33"/>
  <c r="M466" i="33"/>
  <c r="N466" i="33" s="1"/>
  <c r="L466" i="33"/>
  <c r="I466" i="33"/>
  <c r="J466" i="33" s="1"/>
  <c r="K466" i="33" s="1"/>
  <c r="H466" i="33"/>
  <c r="P465" i="33"/>
  <c r="Q465" i="33" s="1"/>
  <c r="O465" i="33"/>
  <c r="L465" i="33"/>
  <c r="M465" i="33" s="1"/>
  <c r="N465" i="33" s="1"/>
  <c r="J465" i="33"/>
  <c r="K465" i="33" s="1"/>
  <c r="I465" i="33"/>
  <c r="H465" i="33"/>
  <c r="Q464" i="33"/>
  <c r="P464" i="33"/>
  <c r="O464" i="33"/>
  <c r="L464" i="33"/>
  <c r="M464" i="33" s="1"/>
  <c r="N464" i="33" s="1"/>
  <c r="I464" i="33"/>
  <c r="J464" i="33" s="1"/>
  <c r="K464" i="33" s="1"/>
  <c r="H464" i="33"/>
  <c r="P463" i="33"/>
  <c r="Q463" i="33" s="1"/>
  <c r="O463" i="33"/>
  <c r="N463" i="33"/>
  <c r="M463" i="33"/>
  <c r="L463" i="33"/>
  <c r="I463" i="33"/>
  <c r="J463" i="33" s="1"/>
  <c r="K463" i="33" s="1"/>
  <c r="H463" i="33"/>
  <c r="P462" i="33"/>
  <c r="Q462" i="33" s="1"/>
  <c r="O462" i="33"/>
  <c r="N462" i="33"/>
  <c r="L462" i="33"/>
  <c r="M462" i="33" s="1"/>
  <c r="I462" i="33"/>
  <c r="J462" i="33" s="1"/>
  <c r="K462" i="33" s="1"/>
  <c r="H462" i="33"/>
  <c r="Q461" i="33"/>
  <c r="P461" i="33"/>
  <c r="O461" i="33"/>
  <c r="L461" i="33"/>
  <c r="M461" i="33" s="1"/>
  <c r="N461" i="33" s="1"/>
  <c r="I461" i="33"/>
  <c r="J461" i="33" s="1"/>
  <c r="K461" i="33" s="1"/>
  <c r="H461" i="33"/>
  <c r="P460" i="33"/>
  <c r="Q460" i="33" s="1"/>
  <c r="O460" i="33"/>
  <c r="N460" i="33"/>
  <c r="L460" i="33"/>
  <c r="M460" i="33" s="1"/>
  <c r="I460" i="33"/>
  <c r="J460" i="33" s="1"/>
  <c r="K460" i="33" s="1"/>
  <c r="H460" i="33"/>
  <c r="P459" i="33"/>
  <c r="Q459" i="33" s="1"/>
  <c r="O459" i="33"/>
  <c r="M459" i="33"/>
  <c r="N459" i="33" s="1"/>
  <c r="L459" i="33"/>
  <c r="I459" i="33"/>
  <c r="H459" i="33"/>
  <c r="J459" i="33" s="1"/>
  <c r="K459" i="33" s="1"/>
  <c r="Q458" i="33"/>
  <c r="P458" i="33"/>
  <c r="O458" i="33"/>
  <c r="N458" i="33"/>
  <c r="M458" i="33"/>
  <c r="L458" i="33"/>
  <c r="I458" i="33"/>
  <c r="J458" i="33" s="1"/>
  <c r="K458" i="33" s="1"/>
  <c r="H458" i="33"/>
  <c r="P457" i="33"/>
  <c r="Q457" i="33" s="1"/>
  <c r="O457" i="33"/>
  <c r="N457" i="33"/>
  <c r="M457" i="33"/>
  <c r="L457" i="33"/>
  <c r="I457" i="33"/>
  <c r="H457" i="33"/>
  <c r="J457" i="33" s="1"/>
  <c r="K457" i="33" s="1"/>
  <c r="P456" i="33"/>
  <c r="Q456" i="33" s="1"/>
  <c r="O456" i="33"/>
  <c r="L456" i="33"/>
  <c r="M456" i="33" s="1"/>
  <c r="N456" i="33" s="1"/>
  <c r="K456" i="33"/>
  <c r="I456" i="33"/>
  <c r="J456" i="33" s="1"/>
  <c r="H456" i="33"/>
  <c r="P455" i="33"/>
  <c r="Q455" i="33" s="1"/>
  <c r="O455" i="33"/>
  <c r="N455" i="33"/>
  <c r="L455" i="33"/>
  <c r="M455" i="33" s="1"/>
  <c r="I455" i="33"/>
  <c r="J455" i="33" s="1"/>
  <c r="K455" i="33" s="1"/>
  <c r="H455" i="33"/>
  <c r="P454" i="33"/>
  <c r="Q454" i="33" s="1"/>
  <c r="O454" i="33"/>
  <c r="M454" i="33"/>
  <c r="N454" i="33" s="1"/>
  <c r="L454" i="33"/>
  <c r="J454" i="33"/>
  <c r="K454" i="33" s="1"/>
  <c r="I454" i="33"/>
  <c r="H454" i="33"/>
  <c r="P453" i="33"/>
  <c r="Q453" i="33" s="1"/>
  <c r="O453" i="33"/>
  <c r="M453" i="33"/>
  <c r="N453" i="33" s="1"/>
  <c r="L453" i="33"/>
  <c r="I453" i="33"/>
  <c r="H453" i="33"/>
  <c r="J453" i="33" s="1"/>
  <c r="K453" i="33" s="1"/>
  <c r="P452" i="33"/>
  <c r="Q452" i="33" s="1"/>
  <c r="O452" i="33"/>
  <c r="M452" i="33"/>
  <c r="N452" i="33" s="1"/>
  <c r="L452" i="33"/>
  <c r="I452" i="33"/>
  <c r="H452" i="33"/>
  <c r="J452" i="33" s="1"/>
  <c r="K452" i="33" s="1"/>
  <c r="P451" i="33"/>
  <c r="Q451" i="33" s="1"/>
  <c r="O451" i="33"/>
  <c r="L451" i="33"/>
  <c r="M451" i="33" s="1"/>
  <c r="N451" i="33" s="1"/>
  <c r="J451" i="33"/>
  <c r="K451" i="33" s="1"/>
  <c r="I451" i="33"/>
  <c r="H451" i="33"/>
  <c r="Q450" i="33"/>
  <c r="P450" i="33"/>
  <c r="O450" i="33"/>
  <c r="M450" i="33"/>
  <c r="N450" i="33" s="1"/>
  <c r="L450" i="33"/>
  <c r="I450" i="33"/>
  <c r="J450" i="33" s="1"/>
  <c r="K450" i="33" s="1"/>
  <c r="H450" i="33"/>
  <c r="P449" i="33"/>
  <c r="Q449" i="33" s="1"/>
  <c r="O449" i="33"/>
  <c r="L449" i="33"/>
  <c r="M449" i="33" s="1"/>
  <c r="N449" i="33" s="1"/>
  <c r="J449" i="33"/>
  <c r="K449" i="33" s="1"/>
  <c r="I449" i="33"/>
  <c r="H449" i="33"/>
  <c r="P448" i="33"/>
  <c r="Q448" i="33" s="1"/>
  <c r="O448" i="33"/>
  <c r="M448" i="33"/>
  <c r="N448" i="33" s="1"/>
  <c r="L448" i="33"/>
  <c r="I448" i="33"/>
  <c r="J448" i="33" s="1"/>
  <c r="K448" i="33" s="1"/>
  <c r="H448" i="33"/>
  <c r="Q447" i="33"/>
  <c r="P447" i="33"/>
  <c r="O447" i="33"/>
  <c r="L447" i="33"/>
  <c r="M447" i="33" s="1"/>
  <c r="N447" i="33" s="1"/>
  <c r="J447" i="33"/>
  <c r="K447" i="33" s="1"/>
  <c r="I447" i="33"/>
  <c r="H447" i="33"/>
  <c r="Q446" i="33"/>
  <c r="P446" i="33"/>
  <c r="O446" i="33"/>
  <c r="L446" i="33"/>
  <c r="M446" i="33" s="1"/>
  <c r="N446" i="33" s="1"/>
  <c r="K446" i="33"/>
  <c r="J446" i="33"/>
  <c r="I446" i="33"/>
  <c r="H446" i="33"/>
  <c r="P445" i="33"/>
  <c r="Q445" i="33" s="1"/>
  <c r="O445" i="33"/>
  <c r="L445" i="33"/>
  <c r="M445" i="33" s="1"/>
  <c r="N445" i="33" s="1"/>
  <c r="I445" i="33"/>
  <c r="J445" i="33" s="1"/>
  <c r="K445" i="33" s="1"/>
  <c r="H445" i="33"/>
  <c r="Q444" i="33"/>
  <c r="P444" i="33"/>
  <c r="O444" i="33"/>
  <c r="L444" i="33"/>
  <c r="M444" i="33" s="1"/>
  <c r="N444" i="33" s="1"/>
  <c r="J444" i="33"/>
  <c r="K444" i="33" s="1"/>
  <c r="I444" i="33"/>
  <c r="H444" i="33"/>
  <c r="P443" i="33"/>
  <c r="Q443" i="33" s="1"/>
  <c r="O443" i="33"/>
  <c r="L443" i="33"/>
  <c r="M443" i="33" s="1"/>
  <c r="N443" i="33" s="1"/>
  <c r="I443" i="33"/>
  <c r="J443" i="33" s="1"/>
  <c r="K443" i="33" s="1"/>
  <c r="H443" i="33"/>
  <c r="Q442" i="33"/>
  <c r="P442" i="33"/>
  <c r="O442" i="33"/>
  <c r="L442" i="33"/>
  <c r="M442" i="33" s="1"/>
  <c r="N442" i="33" s="1"/>
  <c r="I442" i="33"/>
  <c r="J442" i="33" s="1"/>
  <c r="K442" i="33" s="1"/>
  <c r="H442" i="33"/>
  <c r="P441" i="33"/>
  <c r="Q441" i="33" s="1"/>
  <c r="O441" i="33"/>
  <c r="N441" i="33"/>
  <c r="L441" i="33"/>
  <c r="M441" i="33" s="1"/>
  <c r="J441" i="33"/>
  <c r="K441" i="33" s="1"/>
  <c r="I441" i="33"/>
  <c r="H441" i="33"/>
  <c r="Q440" i="33"/>
  <c r="P440" i="33"/>
  <c r="O440" i="33"/>
  <c r="L440" i="33"/>
  <c r="M440" i="33" s="1"/>
  <c r="N440" i="33" s="1"/>
  <c r="I440" i="33"/>
  <c r="H440" i="33"/>
  <c r="P439" i="33"/>
  <c r="Q439" i="33" s="1"/>
  <c r="O439" i="33"/>
  <c r="N439" i="33"/>
  <c r="M439" i="33"/>
  <c r="L439" i="33"/>
  <c r="K439" i="33"/>
  <c r="I439" i="33"/>
  <c r="J439" i="33" s="1"/>
  <c r="H439" i="33"/>
  <c r="P438" i="33"/>
  <c r="Q438" i="33" s="1"/>
  <c r="O438" i="33"/>
  <c r="L438" i="33"/>
  <c r="M438" i="33" s="1"/>
  <c r="N438" i="33" s="1"/>
  <c r="I438" i="33"/>
  <c r="J438" i="33" s="1"/>
  <c r="K438" i="33" s="1"/>
  <c r="H438" i="33"/>
  <c r="Q437" i="33"/>
  <c r="P437" i="33"/>
  <c r="O437" i="33"/>
  <c r="L437" i="33"/>
  <c r="M437" i="33" s="1"/>
  <c r="N437" i="33" s="1"/>
  <c r="I437" i="33"/>
  <c r="J437" i="33" s="1"/>
  <c r="K437" i="33" s="1"/>
  <c r="H437" i="33"/>
  <c r="P436" i="33"/>
  <c r="Q436" i="33" s="1"/>
  <c r="O436" i="33"/>
  <c r="L436" i="33"/>
  <c r="M436" i="33" s="1"/>
  <c r="N436" i="33" s="1"/>
  <c r="I436" i="33"/>
  <c r="J436" i="33" s="1"/>
  <c r="K436" i="33" s="1"/>
  <c r="H436" i="33"/>
  <c r="P435" i="33"/>
  <c r="Q435" i="33" s="1"/>
  <c r="O435" i="33"/>
  <c r="M435" i="33"/>
  <c r="N435" i="33" s="1"/>
  <c r="L435" i="33"/>
  <c r="I435" i="33"/>
  <c r="H435" i="33"/>
  <c r="J435" i="33" s="1"/>
  <c r="K435" i="33" s="1"/>
  <c r="P434" i="33"/>
  <c r="Q434" i="33" s="1"/>
  <c r="O434" i="33"/>
  <c r="N434" i="33"/>
  <c r="M434" i="33"/>
  <c r="L434" i="33"/>
  <c r="I434" i="33"/>
  <c r="J434" i="33" s="1"/>
  <c r="K434" i="33" s="1"/>
  <c r="H434" i="33"/>
  <c r="P433" i="33"/>
  <c r="Q433" i="33" s="1"/>
  <c r="O433" i="33"/>
  <c r="N433" i="33"/>
  <c r="M433" i="33"/>
  <c r="L433" i="33"/>
  <c r="K433" i="33"/>
  <c r="I433" i="33"/>
  <c r="H433" i="33"/>
  <c r="J433" i="33" s="1"/>
  <c r="P432" i="33"/>
  <c r="Q432" i="33" s="1"/>
  <c r="O432" i="33"/>
  <c r="L432" i="33"/>
  <c r="M432" i="33" s="1"/>
  <c r="N432" i="33" s="1"/>
  <c r="I432" i="33"/>
  <c r="J432" i="33" s="1"/>
  <c r="K432" i="33" s="1"/>
  <c r="H432" i="33"/>
  <c r="P431" i="33"/>
  <c r="Q431" i="33" s="1"/>
  <c r="O431" i="33"/>
  <c r="N431" i="33"/>
  <c r="L431" i="33"/>
  <c r="M431" i="33" s="1"/>
  <c r="I431" i="33"/>
  <c r="J431" i="33" s="1"/>
  <c r="K431" i="33" s="1"/>
  <c r="H431" i="33"/>
  <c r="P430" i="33"/>
  <c r="Q430" i="33" s="1"/>
  <c r="O430" i="33"/>
  <c r="M430" i="33"/>
  <c r="N430" i="33" s="1"/>
  <c r="L430" i="33"/>
  <c r="J430" i="33"/>
  <c r="K430" i="33" s="1"/>
  <c r="I430" i="33"/>
  <c r="H430" i="33"/>
  <c r="P429" i="33"/>
  <c r="Q429" i="33" s="1"/>
  <c r="O429" i="33"/>
  <c r="M429" i="33"/>
  <c r="N429" i="33" s="1"/>
  <c r="L429" i="33"/>
  <c r="J429" i="33"/>
  <c r="K429" i="33" s="1"/>
  <c r="I429" i="33"/>
  <c r="H429" i="33"/>
  <c r="P428" i="33"/>
  <c r="Q428" i="33" s="1"/>
  <c r="O428" i="33"/>
  <c r="N428" i="33"/>
  <c r="M428" i="33"/>
  <c r="L428" i="33"/>
  <c r="I428" i="33"/>
  <c r="H428" i="33"/>
  <c r="J428" i="33" s="1"/>
  <c r="K428" i="33" s="1"/>
  <c r="P427" i="33"/>
  <c r="Q427" i="33" s="1"/>
  <c r="O427" i="33"/>
  <c r="L427" i="33"/>
  <c r="M427" i="33" s="1"/>
  <c r="N427" i="33" s="1"/>
  <c r="I427" i="33"/>
  <c r="H427" i="33"/>
  <c r="J427" i="33" s="1"/>
  <c r="K427" i="33" s="1"/>
  <c r="Q426" i="33"/>
  <c r="P426" i="33"/>
  <c r="O426" i="33"/>
  <c r="M426" i="33"/>
  <c r="N426" i="33" s="1"/>
  <c r="L426" i="33"/>
  <c r="J426" i="33"/>
  <c r="K426" i="33" s="1"/>
  <c r="I426" i="33"/>
  <c r="H426" i="33"/>
  <c r="P425" i="33"/>
  <c r="Q425" i="33" s="1"/>
  <c r="O425" i="33"/>
  <c r="L425" i="33"/>
  <c r="M425" i="33" s="1"/>
  <c r="N425" i="33" s="1"/>
  <c r="J425" i="33"/>
  <c r="K425" i="33" s="1"/>
  <c r="I425" i="33"/>
  <c r="H425" i="33"/>
  <c r="P424" i="33"/>
  <c r="Q424" i="33" s="1"/>
  <c r="O424" i="33"/>
  <c r="M424" i="33"/>
  <c r="N424" i="33" s="1"/>
  <c r="L424" i="33"/>
  <c r="I424" i="33"/>
  <c r="J424" i="33" s="1"/>
  <c r="K424" i="33" s="1"/>
  <c r="H424" i="33"/>
  <c r="Q423" i="33"/>
  <c r="P423" i="33"/>
  <c r="O423" i="33"/>
  <c r="M423" i="33"/>
  <c r="N423" i="33" s="1"/>
  <c r="L423" i="33"/>
  <c r="J423" i="33"/>
  <c r="K423" i="33" s="1"/>
  <c r="I423" i="33"/>
  <c r="H423" i="33"/>
  <c r="Q422" i="33"/>
  <c r="P422" i="33"/>
  <c r="O422" i="33"/>
  <c r="M422" i="33"/>
  <c r="N422" i="33" s="1"/>
  <c r="L422" i="33"/>
  <c r="I422" i="33"/>
  <c r="H422" i="33"/>
  <c r="J422" i="33" s="1"/>
  <c r="K422" i="33" s="1"/>
  <c r="P421" i="33"/>
  <c r="Q421" i="33" s="1"/>
  <c r="O421" i="33"/>
  <c r="N421" i="33"/>
  <c r="L421" i="33"/>
  <c r="M421" i="33" s="1"/>
  <c r="J421" i="33"/>
  <c r="K421" i="33" s="1"/>
  <c r="I421" i="33"/>
  <c r="H421" i="33"/>
  <c r="Q420" i="33"/>
  <c r="P420" i="33"/>
  <c r="O420" i="33"/>
  <c r="L420" i="33"/>
  <c r="M420" i="33" s="1"/>
  <c r="N420" i="33" s="1"/>
  <c r="I420" i="33"/>
  <c r="H420" i="33"/>
  <c r="J420" i="33" s="1"/>
  <c r="K420" i="33" s="1"/>
  <c r="Q419" i="33"/>
  <c r="P419" i="33"/>
  <c r="O419" i="33"/>
  <c r="L419" i="33"/>
  <c r="M419" i="33" s="1"/>
  <c r="N419" i="33" s="1"/>
  <c r="I419" i="33"/>
  <c r="J419" i="33" s="1"/>
  <c r="K419" i="33" s="1"/>
  <c r="H419" i="33"/>
  <c r="Q418" i="33"/>
  <c r="P418" i="33"/>
  <c r="O418" i="33"/>
  <c r="L418" i="33"/>
  <c r="M418" i="33" s="1"/>
  <c r="N418" i="33" s="1"/>
  <c r="I418" i="33"/>
  <c r="J418" i="33" s="1"/>
  <c r="K418" i="33" s="1"/>
  <c r="H418" i="33"/>
  <c r="P417" i="33"/>
  <c r="Q417" i="33" s="1"/>
  <c r="O417" i="33"/>
  <c r="N417" i="33"/>
  <c r="L417" i="33"/>
  <c r="M417" i="33" s="1"/>
  <c r="K417" i="33"/>
  <c r="J417" i="33"/>
  <c r="I417" i="33"/>
  <c r="H417" i="33"/>
  <c r="Q416" i="33"/>
  <c r="P416" i="33"/>
  <c r="O416" i="33"/>
  <c r="L416" i="33"/>
  <c r="M416" i="33" s="1"/>
  <c r="N416" i="33" s="1"/>
  <c r="I416" i="33"/>
  <c r="J416" i="33" s="1"/>
  <c r="K416" i="33" s="1"/>
  <c r="H416" i="33"/>
  <c r="P415" i="33"/>
  <c r="Q415" i="33" s="1"/>
  <c r="O415" i="33"/>
  <c r="N415" i="33"/>
  <c r="M415" i="33"/>
  <c r="L415" i="33"/>
  <c r="K415" i="33"/>
  <c r="I415" i="33"/>
  <c r="J415" i="33" s="1"/>
  <c r="H415" i="33"/>
  <c r="Q414" i="33"/>
  <c r="P414" i="33"/>
  <c r="O414" i="33"/>
  <c r="L414" i="33"/>
  <c r="M414" i="33" s="1"/>
  <c r="N414" i="33" s="1"/>
  <c r="I414" i="33"/>
  <c r="J414" i="33" s="1"/>
  <c r="K414" i="33" s="1"/>
  <c r="H414" i="33"/>
  <c r="Q413" i="33"/>
  <c r="P413" i="33"/>
  <c r="O413" i="33"/>
  <c r="N413" i="33"/>
  <c r="L413" i="33"/>
  <c r="M413" i="33" s="1"/>
  <c r="K413" i="33"/>
  <c r="I413" i="33"/>
  <c r="J413" i="33" s="1"/>
  <c r="H413" i="33"/>
  <c r="P412" i="33"/>
  <c r="Q412" i="33" s="1"/>
  <c r="O412" i="33"/>
  <c r="L412" i="33"/>
  <c r="M412" i="33" s="1"/>
  <c r="N412" i="33" s="1"/>
  <c r="I412" i="33"/>
  <c r="J412" i="33" s="1"/>
  <c r="K412" i="33" s="1"/>
  <c r="H412" i="33"/>
  <c r="P411" i="33"/>
  <c r="Q411" i="33" s="1"/>
  <c r="O411" i="33"/>
  <c r="M411" i="33"/>
  <c r="N411" i="33" s="1"/>
  <c r="L411" i="33"/>
  <c r="I411" i="33"/>
  <c r="H411" i="33"/>
  <c r="J411" i="33" s="1"/>
  <c r="K411" i="33" s="1"/>
  <c r="P410" i="33"/>
  <c r="Q410" i="33" s="1"/>
  <c r="O410" i="33"/>
  <c r="N410" i="33"/>
  <c r="M410" i="33"/>
  <c r="L410" i="33"/>
  <c r="I410" i="33"/>
  <c r="J410" i="33" s="1"/>
  <c r="K410" i="33" s="1"/>
  <c r="H410" i="33"/>
  <c r="P409" i="33"/>
  <c r="Q409" i="33" s="1"/>
  <c r="O409" i="33"/>
  <c r="N409" i="33"/>
  <c r="M409" i="33"/>
  <c r="L409" i="33"/>
  <c r="I409" i="33"/>
  <c r="H409" i="33"/>
  <c r="J409" i="33" s="1"/>
  <c r="K409" i="33" s="1"/>
  <c r="P408" i="33"/>
  <c r="Q408" i="33" s="1"/>
  <c r="O408" i="33"/>
  <c r="L408" i="33"/>
  <c r="M408" i="33" s="1"/>
  <c r="N408" i="33" s="1"/>
  <c r="I408" i="33"/>
  <c r="J408" i="33" s="1"/>
  <c r="K408" i="33" s="1"/>
  <c r="H408" i="33"/>
  <c r="P407" i="33"/>
  <c r="Q407" i="33" s="1"/>
  <c r="O407" i="33"/>
  <c r="N407" i="33"/>
  <c r="L407" i="33"/>
  <c r="M407" i="33" s="1"/>
  <c r="I407" i="33"/>
  <c r="J407" i="33" s="1"/>
  <c r="K407" i="33" s="1"/>
  <c r="H407" i="33"/>
  <c r="P406" i="33"/>
  <c r="Q406" i="33" s="1"/>
  <c r="O406" i="33"/>
  <c r="M406" i="33"/>
  <c r="N406" i="33" s="1"/>
  <c r="L406" i="33"/>
  <c r="J406" i="33"/>
  <c r="K406" i="33" s="1"/>
  <c r="I406" i="33"/>
  <c r="H406" i="33"/>
  <c r="Q405" i="33"/>
  <c r="P405" i="33"/>
  <c r="O405" i="33"/>
  <c r="M405" i="33"/>
  <c r="N405" i="33" s="1"/>
  <c r="L405" i="33"/>
  <c r="I405" i="33"/>
  <c r="H405" i="33"/>
  <c r="J405" i="33" s="1"/>
  <c r="K405" i="33" s="1"/>
  <c r="P404" i="33"/>
  <c r="Q404" i="33" s="1"/>
  <c r="O404" i="33"/>
  <c r="M404" i="33"/>
  <c r="N404" i="33" s="1"/>
  <c r="L404" i="33"/>
  <c r="K404" i="33"/>
  <c r="I404" i="33"/>
  <c r="H404" i="33"/>
  <c r="J404" i="33" s="1"/>
  <c r="P403" i="33"/>
  <c r="Q403" i="33" s="1"/>
  <c r="O403" i="33"/>
  <c r="L403" i="33"/>
  <c r="M403" i="33" s="1"/>
  <c r="N403" i="33" s="1"/>
  <c r="J403" i="33"/>
  <c r="K403" i="33" s="1"/>
  <c r="I403" i="33"/>
  <c r="H403" i="33"/>
  <c r="Q402" i="33"/>
  <c r="P402" i="33"/>
  <c r="O402" i="33"/>
  <c r="M402" i="33"/>
  <c r="N402" i="33" s="1"/>
  <c r="L402" i="33"/>
  <c r="I402" i="33"/>
  <c r="J402" i="33" s="1"/>
  <c r="K402" i="33" s="1"/>
  <c r="H402" i="33"/>
  <c r="P401" i="33"/>
  <c r="Q401" i="33" s="1"/>
  <c r="O401" i="33"/>
  <c r="L401" i="33"/>
  <c r="M401" i="33" s="1"/>
  <c r="N401" i="33" s="1"/>
  <c r="J401" i="33"/>
  <c r="K401" i="33" s="1"/>
  <c r="I401" i="33"/>
  <c r="H401" i="33"/>
  <c r="Q400" i="33"/>
  <c r="P400" i="33"/>
  <c r="O400" i="33"/>
  <c r="L400" i="33"/>
  <c r="M400" i="33" s="1"/>
  <c r="N400" i="33" s="1"/>
  <c r="I400" i="33"/>
  <c r="J400" i="33" s="1"/>
  <c r="K400" i="33" s="1"/>
  <c r="H400" i="33"/>
  <c r="P399" i="33"/>
  <c r="Q399" i="33" s="1"/>
  <c r="O399" i="33"/>
  <c r="L399" i="33"/>
  <c r="M399" i="33" s="1"/>
  <c r="N399" i="33" s="1"/>
  <c r="J399" i="33"/>
  <c r="K399" i="33" s="1"/>
  <c r="I399" i="33"/>
  <c r="H399" i="33"/>
  <c r="Q398" i="33"/>
  <c r="P398" i="33"/>
  <c r="O398" i="33"/>
  <c r="L398" i="33"/>
  <c r="M398" i="33" s="1"/>
  <c r="N398" i="33" s="1"/>
  <c r="K398" i="33"/>
  <c r="J398" i="33"/>
  <c r="I398" i="33"/>
  <c r="H398" i="33"/>
  <c r="P397" i="33"/>
  <c r="Q397" i="33" s="1"/>
  <c r="O397" i="33"/>
  <c r="N397" i="33"/>
  <c r="L397" i="33"/>
  <c r="M397" i="33" s="1"/>
  <c r="K397" i="33"/>
  <c r="I397" i="33"/>
  <c r="J397" i="33" s="1"/>
  <c r="H397" i="33"/>
  <c r="Q396" i="33"/>
  <c r="P396" i="33"/>
  <c r="O396" i="33"/>
  <c r="L396" i="33"/>
  <c r="M396" i="33" s="1"/>
  <c r="N396" i="33" s="1"/>
  <c r="I396" i="33"/>
  <c r="J396" i="33" s="1"/>
  <c r="K396" i="33" s="1"/>
  <c r="H396" i="33"/>
  <c r="Q395" i="33"/>
  <c r="P395" i="33"/>
  <c r="O395" i="33"/>
  <c r="L395" i="33"/>
  <c r="M395" i="33" s="1"/>
  <c r="N395" i="33" s="1"/>
  <c r="K395" i="33"/>
  <c r="I395" i="33"/>
  <c r="J395" i="33" s="1"/>
  <c r="H395" i="33"/>
  <c r="P394" i="33"/>
  <c r="Q394" i="33" s="1"/>
  <c r="O394" i="33"/>
  <c r="N394" i="33"/>
  <c r="L394" i="33"/>
  <c r="M394" i="33" s="1"/>
  <c r="I394" i="33"/>
  <c r="H394" i="33"/>
  <c r="P393" i="33"/>
  <c r="Q393" i="33" s="1"/>
  <c r="O393" i="33"/>
  <c r="M393" i="33"/>
  <c r="N393" i="33" s="1"/>
  <c r="L393" i="33"/>
  <c r="K393" i="33"/>
  <c r="J393" i="33"/>
  <c r="I393" i="33"/>
  <c r="H393" i="33"/>
  <c r="Q392" i="33"/>
  <c r="P392" i="33"/>
  <c r="O392" i="33"/>
  <c r="N392" i="33"/>
  <c r="L392" i="33"/>
  <c r="M392" i="33" s="1"/>
  <c r="J392" i="33"/>
  <c r="K392" i="33" s="1"/>
  <c r="I392" i="33"/>
  <c r="H392" i="33"/>
  <c r="P391" i="33"/>
  <c r="Q391" i="33" s="1"/>
  <c r="O391" i="33"/>
  <c r="M391" i="33"/>
  <c r="N391" i="33" s="1"/>
  <c r="L391" i="33"/>
  <c r="I391" i="33"/>
  <c r="J391" i="33" s="1"/>
  <c r="K391" i="33" s="1"/>
  <c r="H391" i="33"/>
  <c r="P390" i="33"/>
  <c r="Q390" i="33" s="1"/>
  <c r="O390" i="33"/>
  <c r="N390" i="33"/>
  <c r="L390" i="33"/>
  <c r="M390" i="33" s="1"/>
  <c r="K390" i="33"/>
  <c r="I390" i="33"/>
  <c r="J390" i="33" s="1"/>
  <c r="H390" i="33"/>
  <c r="P389" i="33"/>
  <c r="Q389" i="33" s="1"/>
  <c r="O389" i="33"/>
  <c r="N389" i="33"/>
  <c r="L389" i="33"/>
  <c r="M389" i="33" s="1"/>
  <c r="I389" i="33"/>
  <c r="H389" i="33"/>
  <c r="P388" i="33"/>
  <c r="Q388" i="33" s="1"/>
  <c r="O388" i="33"/>
  <c r="M388" i="33"/>
  <c r="N388" i="33" s="1"/>
  <c r="L388" i="33"/>
  <c r="I388" i="33"/>
  <c r="J388" i="33" s="1"/>
  <c r="K388" i="33" s="1"/>
  <c r="H388" i="33"/>
  <c r="P387" i="33"/>
  <c r="Q387" i="33" s="1"/>
  <c r="O387" i="33"/>
  <c r="M387" i="33"/>
  <c r="N387" i="33" s="1"/>
  <c r="L387" i="33"/>
  <c r="K387" i="33"/>
  <c r="J387" i="33"/>
  <c r="I387" i="33"/>
  <c r="H387" i="33"/>
  <c r="P386" i="33"/>
  <c r="Q386" i="33" s="1"/>
  <c r="O386" i="33"/>
  <c r="M386" i="33"/>
  <c r="N386" i="33" s="1"/>
  <c r="L386" i="33"/>
  <c r="I386" i="33"/>
  <c r="H386" i="33"/>
  <c r="P385" i="33"/>
  <c r="Q385" i="33" s="1"/>
  <c r="O385" i="33"/>
  <c r="L385" i="33"/>
  <c r="M385" i="33" s="1"/>
  <c r="N385" i="33" s="1"/>
  <c r="K385" i="33"/>
  <c r="J385" i="33"/>
  <c r="I385" i="33"/>
  <c r="H385" i="33"/>
  <c r="P384" i="33"/>
  <c r="Q384" i="33" s="1"/>
  <c r="O384" i="33"/>
  <c r="L384" i="33"/>
  <c r="M384" i="33" s="1"/>
  <c r="N384" i="33" s="1"/>
  <c r="I384" i="33"/>
  <c r="J384" i="33" s="1"/>
  <c r="K384" i="33" s="1"/>
  <c r="H384" i="33"/>
  <c r="P383" i="33"/>
  <c r="Q383" i="33" s="1"/>
  <c r="O383" i="33"/>
  <c r="L383" i="33"/>
  <c r="M383" i="33" s="1"/>
  <c r="N383" i="33" s="1"/>
  <c r="I383" i="33"/>
  <c r="H383" i="33"/>
  <c r="J383" i="33" s="1"/>
  <c r="K383" i="33" s="1"/>
  <c r="P382" i="33"/>
  <c r="Q382" i="33" s="1"/>
  <c r="O382" i="33"/>
  <c r="M382" i="33"/>
  <c r="N382" i="33" s="1"/>
  <c r="L382" i="33"/>
  <c r="J382" i="33"/>
  <c r="K382" i="33" s="1"/>
  <c r="I382" i="33"/>
  <c r="H382" i="33"/>
  <c r="P381" i="33"/>
  <c r="Q381" i="33" s="1"/>
  <c r="O381" i="33"/>
  <c r="L381" i="33"/>
  <c r="M381" i="33" s="1"/>
  <c r="N381" i="33" s="1"/>
  <c r="J381" i="33"/>
  <c r="K381" i="33" s="1"/>
  <c r="I381" i="33"/>
  <c r="H381" i="33"/>
  <c r="Q380" i="33"/>
  <c r="P380" i="33"/>
  <c r="O380" i="33"/>
  <c r="M380" i="33"/>
  <c r="N380" i="33" s="1"/>
  <c r="L380" i="33"/>
  <c r="I380" i="33"/>
  <c r="H380" i="33"/>
  <c r="J380" i="33" s="1"/>
  <c r="K380" i="33" s="1"/>
  <c r="P379" i="33"/>
  <c r="Q379" i="33" s="1"/>
  <c r="O379" i="33"/>
  <c r="L379" i="33"/>
  <c r="M379" i="33" s="1"/>
  <c r="N379" i="33" s="1"/>
  <c r="J379" i="33"/>
  <c r="K379" i="33" s="1"/>
  <c r="I379" i="33"/>
  <c r="H379" i="33"/>
  <c r="Q378" i="33"/>
  <c r="P378" i="33"/>
  <c r="O378" i="33"/>
  <c r="M378" i="33"/>
  <c r="N378" i="33" s="1"/>
  <c r="L378" i="33"/>
  <c r="I378" i="33"/>
  <c r="J378" i="33" s="1"/>
  <c r="K378" i="33" s="1"/>
  <c r="H378" i="33"/>
  <c r="Q377" i="33"/>
  <c r="P377" i="33"/>
  <c r="O377" i="33"/>
  <c r="L377" i="33"/>
  <c r="M377" i="33" s="1"/>
  <c r="N377" i="33" s="1"/>
  <c r="I377" i="33"/>
  <c r="J377" i="33" s="1"/>
  <c r="K377" i="33" s="1"/>
  <c r="H377" i="33"/>
  <c r="P376" i="33"/>
  <c r="Q376" i="33" s="1"/>
  <c r="O376" i="33"/>
  <c r="L376" i="33"/>
  <c r="M376" i="33" s="1"/>
  <c r="N376" i="33" s="1"/>
  <c r="I376" i="33"/>
  <c r="J376" i="33" s="1"/>
  <c r="K376" i="33" s="1"/>
  <c r="H376" i="33"/>
  <c r="P375" i="33"/>
  <c r="Q375" i="33" s="1"/>
  <c r="O375" i="33"/>
  <c r="L375" i="33"/>
  <c r="M375" i="33" s="1"/>
  <c r="N375" i="33" s="1"/>
  <c r="J375" i="33"/>
  <c r="K375" i="33" s="1"/>
  <c r="I375" i="33"/>
  <c r="H375" i="33"/>
  <c r="Q374" i="33"/>
  <c r="P374" i="33"/>
  <c r="O374" i="33"/>
  <c r="M374" i="33"/>
  <c r="N374" i="33" s="1"/>
  <c r="L374" i="33"/>
  <c r="J374" i="33"/>
  <c r="K374" i="33" s="1"/>
  <c r="I374" i="33"/>
  <c r="H374" i="33"/>
  <c r="P373" i="33"/>
  <c r="Q373" i="33" s="1"/>
  <c r="O373" i="33"/>
  <c r="L373" i="33"/>
  <c r="M373" i="33" s="1"/>
  <c r="N373" i="33" s="1"/>
  <c r="I373" i="33"/>
  <c r="J373" i="33" s="1"/>
  <c r="K373" i="33" s="1"/>
  <c r="H373" i="33"/>
  <c r="P372" i="33"/>
  <c r="Q372" i="33" s="1"/>
  <c r="O372" i="33"/>
  <c r="N372" i="33"/>
  <c r="L372" i="33"/>
  <c r="M372" i="33" s="1"/>
  <c r="I372" i="33"/>
  <c r="H372" i="33"/>
  <c r="J372" i="33" s="1"/>
  <c r="K372" i="33" s="1"/>
  <c r="P371" i="33"/>
  <c r="Q371" i="33" s="1"/>
  <c r="O371" i="33"/>
  <c r="N371" i="33"/>
  <c r="L371" i="33"/>
  <c r="M371" i="33" s="1"/>
  <c r="K371" i="33"/>
  <c r="I371" i="33"/>
  <c r="J371" i="33" s="1"/>
  <c r="H371" i="33"/>
  <c r="P370" i="33"/>
  <c r="Q370" i="33" s="1"/>
  <c r="O370" i="33"/>
  <c r="L370" i="33"/>
  <c r="M370" i="33" s="1"/>
  <c r="N370" i="33" s="1"/>
  <c r="I370" i="33"/>
  <c r="J370" i="33" s="1"/>
  <c r="K370" i="33" s="1"/>
  <c r="H370" i="33"/>
  <c r="P369" i="33"/>
  <c r="Q369" i="33" s="1"/>
  <c r="O369" i="33"/>
  <c r="L369" i="33"/>
  <c r="M369" i="33" s="1"/>
  <c r="N369" i="33" s="1"/>
  <c r="J369" i="33"/>
  <c r="K369" i="33" s="1"/>
  <c r="I369" i="33"/>
  <c r="H369" i="33"/>
  <c r="Q368" i="33"/>
  <c r="P368" i="33"/>
  <c r="O368" i="33"/>
  <c r="N368" i="33"/>
  <c r="L368" i="33"/>
  <c r="M368" i="33" s="1"/>
  <c r="I368" i="33"/>
  <c r="J368" i="33" s="1"/>
  <c r="K368" i="33" s="1"/>
  <c r="H368" i="33"/>
  <c r="P367" i="33"/>
  <c r="Q367" i="33" s="1"/>
  <c r="O367" i="33"/>
  <c r="M367" i="33"/>
  <c r="N367" i="33" s="1"/>
  <c r="L367" i="33"/>
  <c r="I367" i="33"/>
  <c r="J367" i="33" s="1"/>
  <c r="K367" i="33" s="1"/>
  <c r="H367" i="33"/>
  <c r="Q366" i="33"/>
  <c r="P366" i="33"/>
  <c r="O366" i="33"/>
  <c r="M366" i="33"/>
  <c r="N366" i="33" s="1"/>
  <c r="L366" i="33"/>
  <c r="I366" i="33"/>
  <c r="J366" i="33" s="1"/>
  <c r="K366" i="33" s="1"/>
  <c r="H366" i="33"/>
  <c r="P365" i="33"/>
  <c r="Q365" i="33" s="1"/>
  <c r="O365" i="33"/>
  <c r="N365" i="33"/>
  <c r="L365" i="33"/>
  <c r="M365" i="33" s="1"/>
  <c r="K365" i="33"/>
  <c r="I365" i="33"/>
  <c r="J365" i="33" s="1"/>
  <c r="H365" i="33"/>
  <c r="P364" i="33"/>
  <c r="Q364" i="33" s="1"/>
  <c r="O364" i="33"/>
  <c r="N364" i="33"/>
  <c r="L364" i="33"/>
  <c r="M364" i="33" s="1"/>
  <c r="I364" i="33"/>
  <c r="J364" i="33" s="1"/>
  <c r="K364" i="33" s="1"/>
  <c r="H364" i="33"/>
  <c r="Q363" i="33"/>
  <c r="P363" i="33"/>
  <c r="O363" i="33"/>
  <c r="M363" i="33"/>
  <c r="N363" i="33" s="1"/>
  <c r="L363" i="33"/>
  <c r="J363" i="33"/>
  <c r="K363" i="33" s="1"/>
  <c r="I363" i="33"/>
  <c r="H363" i="33"/>
  <c r="P362" i="33"/>
  <c r="Q362" i="33" s="1"/>
  <c r="O362" i="33"/>
  <c r="N362" i="33"/>
  <c r="M362" i="33"/>
  <c r="L362" i="33"/>
  <c r="I362" i="33"/>
  <c r="H362" i="33"/>
  <c r="P361" i="33"/>
  <c r="Q361" i="33" s="1"/>
  <c r="O361" i="33"/>
  <c r="L361" i="33"/>
  <c r="M361" i="33" s="1"/>
  <c r="N361" i="33" s="1"/>
  <c r="J361" i="33"/>
  <c r="K361" i="33" s="1"/>
  <c r="I361" i="33"/>
  <c r="H361" i="33"/>
  <c r="P360" i="33"/>
  <c r="Q360" i="33" s="1"/>
  <c r="O360" i="33"/>
  <c r="N360" i="33"/>
  <c r="M360" i="33"/>
  <c r="L360" i="33"/>
  <c r="I360" i="33"/>
  <c r="J360" i="33" s="1"/>
  <c r="K360" i="33" s="1"/>
  <c r="H360" i="33"/>
  <c r="P359" i="33"/>
  <c r="Q359" i="33" s="1"/>
  <c r="O359" i="33"/>
  <c r="N359" i="33"/>
  <c r="L359" i="33"/>
  <c r="M359" i="33" s="1"/>
  <c r="I359" i="33"/>
  <c r="J359" i="33" s="1"/>
  <c r="K359" i="33" s="1"/>
  <c r="H359" i="33"/>
  <c r="Q358" i="33"/>
  <c r="P358" i="33"/>
  <c r="O358" i="33"/>
  <c r="M358" i="33"/>
  <c r="N358" i="33" s="1"/>
  <c r="L358" i="33"/>
  <c r="I358" i="33"/>
  <c r="J358" i="33" s="1"/>
  <c r="K358" i="33" s="1"/>
  <c r="H358" i="33"/>
  <c r="P357" i="33"/>
  <c r="Q357" i="33" s="1"/>
  <c r="O357" i="33"/>
  <c r="M357" i="33"/>
  <c r="N357" i="33" s="1"/>
  <c r="L357" i="33"/>
  <c r="I357" i="33"/>
  <c r="H357" i="33"/>
  <c r="J357" i="33" s="1"/>
  <c r="K357" i="33" s="1"/>
  <c r="P356" i="33"/>
  <c r="Q356" i="33" s="1"/>
  <c r="O356" i="33"/>
  <c r="M356" i="33"/>
  <c r="N356" i="33" s="1"/>
  <c r="L356" i="33"/>
  <c r="J356" i="33"/>
  <c r="K356" i="33" s="1"/>
  <c r="I356" i="33"/>
  <c r="H356" i="33"/>
  <c r="P355" i="33"/>
  <c r="Q355" i="33" s="1"/>
  <c r="O355" i="33"/>
  <c r="M355" i="33"/>
  <c r="N355" i="33" s="1"/>
  <c r="L355" i="33"/>
  <c r="J355" i="33"/>
  <c r="K355" i="33" s="1"/>
  <c r="I355" i="33"/>
  <c r="H355" i="33"/>
  <c r="Q354" i="33"/>
  <c r="P354" i="33"/>
  <c r="O354" i="33"/>
  <c r="L354" i="33"/>
  <c r="M354" i="33" s="1"/>
  <c r="N354" i="33" s="1"/>
  <c r="J354" i="33"/>
  <c r="K354" i="33" s="1"/>
  <c r="I354" i="33"/>
  <c r="H354" i="33"/>
  <c r="Q353" i="33"/>
  <c r="P353" i="33"/>
  <c r="O353" i="33"/>
  <c r="L353" i="33"/>
  <c r="M353" i="33" s="1"/>
  <c r="N353" i="33" s="1"/>
  <c r="I353" i="33"/>
  <c r="J353" i="33" s="1"/>
  <c r="K353" i="33" s="1"/>
  <c r="H353" i="33"/>
  <c r="Q352" i="33"/>
  <c r="P352" i="33"/>
  <c r="O352" i="33"/>
  <c r="L352" i="33"/>
  <c r="M352" i="33" s="1"/>
  <c r="N352" i="33" s="1"/>
  <c r="I352" i="33"/>
  <c r="J352" i="33" s="1"/>
  <c r="K352" i="33" s="1"/>
  <c r="H352" i="33"/>
  <c r="Q351" i="33"/>
  <c r="P351" i="33"/>
  <c r="O351" i="33"/>
  <c r="M351" i="33"/>
  <c r="N351" i="33" s="1"/>
  <c r="L351" i="33"/>
  <c r="K351" i="33"/>
  <c r="J351" i="33"/>
  <c r="I351" i="33"/>
  <c r="H351" i="33"/>
  <c r="Q350" i="33"/>
  <c r="P350" i="33"/>
  <c r="O350" i="33"/>
  <c r="M350" i="33"/>
  <c r="N350" i="33" s="1"/>
  <c r="L350" i="33"/>
  <c r="K350" i="33"/>
  <c r="I350" i="33"/>
  <c r="J350" i="33" s="1"/>
  <c r="H350" i="33"/>
  <c r="P349" i="33"/>
  <c r="Q349" i="33" s="1"/>
  <c r="O349" i="33"/>
  <c r="N349" i="33"/>
  <c r="L349" i="33"/>
  <c r="M349" i="33" s="1"/>
  <c r="K349" i="33"/>
  <c r="I349" i="33"/>
  <c r="J349" i="33" s="1"/>
  <c r="H349" i="33"/>
  <c r="Q348" i="33"/>
  <c r="P348" i="33"/>
  <c r="O348" i="33"/>
  <c r="L348" i="33"/>
  <c r="M348" i="33" s="1"/>
  <c r="N348" i="33" s="1"/>
  <c r="I348" i="33"/>
  <c r="J348" i="33" s="1"/>
  <c r="K348" i="33" s="1"/>
  <c r="H348" i="33"/>
  <c r="Q347" i="33"/>
  <c r="P347" i="33"/>
  <c r="O347" i="33"/>
  <c r="L347" i="33"/>
  <c r="M347" i="33" s="1"/>
  <c r="N347" i="33" s="1"/>
  <c r="I347" i="33"/>
  <c r="J347" i="33" s="1"/>
  <c r="K347" i="33" s="1"/>
  <c r="H347" i="33"/>
  <c r="P346" i="33"/>
  <c r="Q346" i="33" s="1"/>
  <c r="O346" i="33"/>
  <c r="M346" i="33"/>
  <c r="N346" i="33" s="1"/>
  <c r="L346" i="33"/>
  <c r="I346" i="33"/>
  <c r="H346" i="33"/>
  <c r="J346" i="33" s="1"/>
  <c r="K346" i="33" s="1"/>
  <c r="P345" i="33"/>
  <c r="Q345" i="33" s="1"/>
  <c r="O345" i="33"/>
  <c r="L345" i="33"/>
  <c r="M345" i="33" s="1"/>
  <c r="N345" i="33" s="1"/>
  <c r="K345" i="33"/>
  <c r="J345" i="33"/>
  <c r="I345" i="33"/>
  <c r="H345" i="33"/>
  <c r="Q344" i="33"/>
  <c r="P344" i="33"/>
  <c r="O344" i="33"/>
  <c r="L344" i="33"/>
  <c r="M344" i="33" s="1"/>
  <c r="N344" i="33" s="1"/>
  <c r="I344" i="33"/>
  <c r="H344" i="33"/>
  <c r="P343" i="33"/>
  <c r="Q343" i="33" s="1"/>
  <c r="O343" i="33"/>
  <c r="M343" i="33"/>
  <c r="N343" i="33" s="1"/>
  <c r="L343" i="33"/>
  <c r="I343" i="33"/>
  <c r="H343" i="33"/>
  <c r="P342" i="33"/>
  <c r="Q342" i="33" s="1"/>
  <c r="O342" i="33"/>
  <c r="N342" i="33"/>
  <c r="L342" i="33"/>
  <c r="M342" i="33" s="1"/>
  <c r="I342" i="33"/>
  <c r="J342" i="33" s="1"/>
  <c r="K342" i="33" s="1"/>
  <c r="H342" i="33"/>
  <c r="Q341" i="33"/>
  <c r="P341" i="33"/>
  <c r="O341" i="33"/>
  <c r="L341" i="33"/>
  <c r="M341" i="33" s="1"/>
  <c r="N341" i="33" s="1"/>
  <c r="K341" i="33"/>
  <c r="J341" i="33"/>
  <c r="I341" i="33"/>
  <c r="H341" i="33"/>
  <c r="P340" i="33"/>
  <c r="Q340" i="33" s="1"/>
  <c r="O340" i="33"/>
  <c r="M340" i="33"/>
  <c r="N340" i="33" s="1"/>
  <c r="L340" i="33"/>
  <c r="J340" i="33"/>
  <c r="K340" i="33" s="1"/>
  <c r="I340" i="33"/>
  <c r="H340" i="33"/>
  <c r="Q339" i="33"/>
  <c r="P339" i="33"/>
  <c r="O339" i="33"/>
  <c r="M339" i="33"/>
  <c r="N339" i="33" s="1"/>
  <c r="L339" i="33"/>
  <c r="I339" i="33"/>
  <c r="H339" i="33"/>
  <c r="J339" i="33" s="1"/>
  <c r="K339" i="33" s="1"/>
  <c r="Q338" i="33"/>
  <c r="P338" i="33"/>
  <c r="O338" i="33"/>
  <c r="N338" i="33"/>
  <c r="M338" i="33"/>
  <c r="L338" i="33"/>
  <c r="I338" i="33"/>
  <c r="H338" i="33"/>
  <c r="P337" i="33"/>
  <c r="Q337" i="33" s="1"/>
  <c r="O337" i="33"/>
  <c r="M337" i="33"/>
  <c r="N337" i="33" s="1"/>
  <c r="L337" i="33"/>
  <c r="J337" i="33"/>
  <c r="K337" i="33" s="1"/>
  <c r="I337" i="33"/>
  <c r="H337" i="33"/>
  <c r="P336" i="33"/>
  <c r="Q336" i="33" s="1"/>
  <c r="O336" i="33"/>
  <c r="L336" i="33"/>
  <c r="M336" i="33" s="1"/>
  <c r="N336" i="33" s="1"/>
  <c r="J336" i="33"/>
  <c r="K336" i="33" s="1"/>
  <c r="I336" i="33"/>
  <c r="H336" i="33"/>
  <c r="P335" i="33"/>
  <c r="Q335" i="33" s="1"/>
  <c r="O335" i="33"/>
  <c r="L335" i="33"/>
  <c r="M335" i="33" s="1"/>
  <c r="N335" i="33" s="1"/>
  <c r="I335" i="33"/>
  <c r="H335" i="33"/>
  <c r="J335" i="33" s="1"/>
  <c r="K335" i="33" s="1"/>
  <c r="P334" i="33"/>
  <c r="Q334" i="33" s="1"/>
  <c r="O334" i="33"/>
  <c r="M334" i="33"/>
  <c r="N334" i="33" s="1"/>
  <c r="L334" i="33"/>
  <c r="J334" i="33"/>
  <c r="K334" i="33" s="1"/>
  <c r="I334" i="33"/>
  <c r="H334" i="33"/>
  <c r="P333" i="33"/>
  <c r="Q333" i="33" s="1"/>
  <c r="O333" i="33"/>
  <c r="L333" i="33"/>
  <c r="M333" i="33" s="1"/>
  <c r="N333" i="33" s="1"/>
  <c r="I333" i="33"/>
  <c r="H333" i="33"/>
  <c r="J333" i="33" s="1"/>
  <c r="K333" i="33" s="1"/>
  <c r="P332" i="33"/>
  <c r="Q332" i="33" s="1"/>
  <c r="O332" i="33"/>
  <c r="M332" i="33"/>
  <c r="N332" i="33" s="1"/>
  <c r="L332" i="33"/>
  <c r="K332" i="33"/>
  <c r="J332" i="33"/>
  <c r="I332" i="33"/>
  <c r="H332" i="33"/>
  <c r="P331" i="33"/>
  <c r="Q331" i="33" s="1"/>
  <c r="O331" i="33"/>
  <c r="L331" i="33"/>
  <c r="M331" i="33" s="1"/>
  <c r="N331" i="33" s="1"/>
  <c r="I331" i="33"/>
  <c r="H331" i="33"/>
  <c r="J331" i="33" s="1"/>
  <c r="K331" i="33" s="1"/>
  <c r="Q330" i="33"/>
  <c r="P330" i="33"/>
  <c r="O330" i="33"/>
  <c r="L330" i="33"/>
  <c r="M330" i="33" s="1"/>
  <c r="N330" i="33" s="1"/>
  <c r="I330" i="33"/>
  <c r="J330" i="33" s="1"/>
  <c r="K330" i="33" s="1"/>
  <c r="H330" i="33"/>
  <c r="Q329" i="33"/>
  <c r="P329" i="33"/>
  <c r="O329" i="33"/>
  <c r="L329" i="33"/>
  <c r="M329" i="33" s="1"/>
  <c r="N329" i="33" s="1"/>
  <c r="J329" i="33"/>
  <c r="K329" i="33" s="1"/>
  <c r="I329" i="33"/>
  <c r="H329" i="33"/>
  <c r="P328" i="33"/>
  <c r="Q328" i="33" s="1"/>
  <c r="O328" i="33"/>
  <c r="N328" i="33"/>
  <c r="L328" i="33"/>
  <c r="M328" i="33" s="1"/>
  <c r="I328" i="33"/>
  <c r="J328" i="33" s="1"/>
  <c r="K328" i="33" s="1"/>
  <c r="H328" i="33"/>
  <c r="P327" i="33"/>
  <c r="Q327" i="33" s="1"/>
  <c r="O327" i="33"/>
  <c r="M327" i="33"/>
  <c r="N327" i="33" s="1"/>
  <c r="L327" i="33"/>
  <c r="K327" i="33"/>
  <c r="J327" i="33"/>
  <c r="I327" i="33"/>
  <c r="H327" i="33"/>
  <c r="Q326" i="33"/>
  <c r="P326" i="33"/>
  <c r="O326" i="33"/>
  <c r="N326" i="33"/>
  <c r="L326" i="33"/>
  <c r="M326" i="33" s="1"/>
  <c r="I326" i="33"/>
  <c r="H326" i="33"/>
  <c r="J326" i="33" s="1"/>
  <c r="K326" i="33" s="1"/>
  <c r="P325" i="33"/>
  <c r="Q325" i="33" s="1"/>
  <c r="O325" i="33"/>
  <c r="L325" i="33"/>
  <c r="M325" i="33" s="1"/>
  <c r="N325" i="33" s="1"/>
  <c r="J325" i="33"/>
  <c r="K325" i="33" s="1"/>
  <c r="I325" i="33"/>
  <c r="H325" i="33"/>
  <c r="Q324" i="33"/>
  <c r="P324" i="33"/>
  <c r="O324" i="33"/>
  <c r="N324" i="33"/>
  <c r="L324" i="33"/>
  <c r="M324" i="33" s="1"/>
  <c r="I324" i="33"/>
  <c r="H324" i="33"/>
  <c r="J324" i="33" s="1"/>
  <c r="K324" i="33" s="1"/>
  <c r="P323" i="33"/>
  <c r="Q323" i="33" s="1"/>
  <c r="O323" i="33"/>
  <c r="L323" i="33"/>
  <c r="M323" i="33" s="1"/>
  <c r="N323" i="33" s="1"/>
  <c r="K323" i="33"/>
  <c r="I323" i="33"/>
  <c r="J323" i="33" s="1"/>
  <c r="H323" i="33"/>
  <c r="P322" i="33"/>
  <c r="Q322" i="33" s="1"/>
  <c r="O322" i="33"/>
  <c r="N322" i="33"/>
  <c r="L322" i="33"/>
  <c r="M322" i="33" s="1"/>
  <c r="I322" i="33"/>
  <c r="J322" i="33" s="1"/>
  <c r="K322" i="33" s="1"/>
  <c r="H322" i="33"/>
  <c r="P321" i="33"/>
  <c r="Q321" i="33" s="1"/>
  <c r="O321" i="33"/>
  <c r="N321" i="33"/>
  <c r="L321" i="33"/>
  <c r="M321" i="33" s="1"/>
  <c r="I321" i="33"/>
  <c r="H321" i="33"/>
  <c r="J321" i="33" s="1"/>
  <c r="K321" i="33" s="1"/>
  <c r="P320" i="33"/>
  <c r="Q320" i="33" s="1"/>
  <c r="O320" i="33"/>
  <c r="L320" i="33"/>
  <c r="M320" i="33" s="1"/>
  <c r="N320" i="33" s="1"/>
  <c r="I320" i="33"/>
  <c r="J320" i="33" s="1"/>
  <c r="K320" i="33" s="1"/>
  <c r="H320" i="33"/>
  <c r="P319" i="33"/>
  <c r="Q319" i="33" s="1"/>
  <c r="O319" i="33"/>
  <c r="N319" i="33"/>
  <c r="M319" i="33"/>
  <c r="L319" i="33"/>
  <c r="K319" i="33"/>
  <c r="I319" i="33"/>
  <c r="J319" i="33" s="1"/>
  <c r="H319" i="33"/>
  <c r="Q318" i="33"/>
  <c r="P318" i="33"/>
  <c r="O318" i="33"/>
  <c r="M318" i="33"/>
  <c r="N318" i="33" s="1"/>
  <c r="L318" i="33"/>
  <c r="K318" i="33"/>
  <c r="I318" i="33"/>
  <c r="J318" i="33" s="1"/>
  <c r="H318" i="33"/>
  <c r="Q317" i="33"/>
  <c r="P317" i="33"/>
  <c r="O317" i="33"/>
  <c r="N317" i="33"/>
  <c r="L317" i="33"/>
  <c r="M317" i="33" s="1"/>
  <c r="I317" i="33"/>
  <c r="J317" i="33" s="1"/>
  <c r="K317" i="33" s="1"/>
  <c r="H317" i="33"/>
  <c r="P316" i="33"/>
  <c r="Q316" i="33" s="1"/>
  <c r="O316" i="33"/>
  <c r="M316" i="33"/>
  <c r="N316" i="33" s="1"/>
  <c r="L316" i="33"/>
  <c r="I316" i="33"/>
  <c r="J316" i="33" s="1"/>
  <c r="K316" i="33" s="1"/>
  <c r="H316" i="33"/>
  <c r="Q315" i="33"/>
  <c r="P315" i="33"/>
  <c r="O315" i="33"/>
  <c r="M315" i="33"/>
  <c r="N315" i="33" s="1"/>
  <c r="L315" i="33"/>
  <c r="I315" i="33"/>
  <c r="H315" i="33"/>
  <c r="J315" i="33" s="1"/>
  <c r="K315" i="33" s="1"/>
  <c r="Q314" i="33"/>
  <c r="P314" i="33"/>
  <c r="O314" i="33"/>
  <c r="N314" i="33"/>
  <c r="M314" i="33"/>
  <c r="L314" i="33"/>
  <c r="I314" i="33"/>
  <c r="J314" i="33" s="1"/>
  <c r="K314" i="33" s="1"/>
  <c r="H314" i="33"/>
  <c r="P313" i="33"/>
  <c r="Q313" i="33" s="1"/>
  <c r="O313" i="33"/>
  <c r="M313" i="33"/>
  <c r="N313" i="33" s="1"/>
  <c r="L313" i="33"/>
  <c r="I313" i="33"/>
  <c r="H313" i="33"/>
  <c r="J313" i="33" s="1"/>
  <c r="K313" i="33" s="1"/>
  <c r="P312" i="33"/>
  <c r="Q312" i="33" s="1"/>
  <c r="O312" i="33"/>
  <c r="L312" i="33"/>
  <c r="M312" i="33" s="1"/>
  <c r="N312" i="33" s="1"/>
  <c r="J312" i="33"/>
  <c r="K312" i="33" s="1"/>
  <c r="I312" i="33"/>
  <c r="H312" i="33"/>
  <c r="P311" i="33"/>
  <c r="Q311" i="33" s="1"/>
  <c r="O311" i="33"/>
  <c r="N311" i="33"/>
  <c r="L311" i="33"/>
  <c r="M311" i="33" s="1"/>
  <c r="K311" i="33"/>
  <c r="I311" i="33"/>
  <c r="J311" i="33" s="1"/>
  <c r="H311" i="33"/>
  <c r="Q310" i="33"/>
  <c r="P310" i="33"/>
  <c r="O310" i="33"/>
  <c r="M310" i="33"/>
  <c r="N310" i="33" s="1"/>
  <c r="L310" i="33"/>
  <c r="I310" i="33"/>
  <c r="J310" i="33" s="1"/>
  <c r="K310" i="33" s="1"/>
  <c r="H310" i="33"/>
  <c r="Q309" i="33"/>
  <c r="P309" i="33"/>
  <c r="O309" i="33"/>
  <c r="N309" i="33"/>
  <c r="M309" i="33"/>
  <c r="L309" i="33"/>
  <c r="J309" i="33"/>
  <c r="K309" i="33" s="1"/>
  <c r="I309" i="33"/>
  <c r="H309" i="33"/>
  <c r="P308" i="33"/>
  <c r="Q308" i="33" s="1"/>
  <c r="O308" i="33"/>
  <c r="N308" i="33"/>
  <c r="L308" i="33"/>
  <c r="M308" i="33" s="1"/>
  <c r="J308" i="33"/>
  <c r="K308" i="33" s="1"/>
  <c r="I308" i="33"/>
  <c r="H308" i="33"/>
  <c r="P307" i="33"/>
  <c r="Q307" i="33" s="1"/>
  <c r="O307" i="33"/>
  <c r="M307" i="33"/>
  <c r="N307" i="33" s="1"/>
  <c r="L307" i="33"/>
  <c r="I307" i="33"/>
  <c r="H307" i="33"/>
  <c r="Q306" i="33"/>
  <c r="P306" i="33"/>
  <c r="O306" i="33"/>
  <c r="L306" i="33"/>
  <c r="M306" i="33" s="1"/>
  <c r="N306" i="33" s="1"/>
  <c r="J306" i="33"/>
  <c r="K306" i="33" s="1"/>
  <c r="I306" i="33"/>
  <c r="H306" i="33"/>
  <c r="P305" i="33"/>
  <c r="Q305" i="33" s="1"/>
  <c r="O305" i="33"/>
  <c r="L305" i="33"/>
  <c r="M305" i="33" s="1"/>
  <c r="N305" i="33" s="1"/>
  <c r="I305" i="33"/>
  <c r="J305" i="33" s="1"/>
  <c r="K305" i="33" s="1"/>
  <c r="H305" i="33"/>
  <c r="Q304" i="33"/>
  <c r="P304" i="33"/>
  <c r="O304" i="33"/>
  <c r="M304" i="33"/>
  <c r="N304" i="33" s="1"/>
  <c r="L304" i="33"/>
  <c r="I304" i="33"/>
  <c r="J304" i="33" s="1"/>
  <c r="K304" i="33" s="1"/>
  <c r="H304" i="33"/>
  <c r="P303" i="33"/>
  <c r="Q303" i="33" s="1"/>
  <c r="O303" i="33"/>
  <c r="M303" i="33"/>
  <c r="N303" i="33" s="1"/>
  <c r="L303" i="33"/>
  <c r="K303" i="33"/>
  <c r="J303" i="33"/>
  <c r="I303" i="33"/>
  <c r="H303" i="33"/>
  <c r="Q302" i="33"/>
  <c r="P302" i="33"/>
  <c r="O302" i="33"/>
  <c r="M302" i="33"/>
  <c r="N302" i="33" s="1"/>
  <c r="L302" i="33"/>
  <c r="I302" i="33"/>
  <c r="J302" i="33" s="1"/>
  <c r="K302" i="33" s="1"/>
  <c r="H302" i="33"/>
  <c r="P301" i="33"/>
  <c r="Q301" i="33" s="1"/>
  <c r="O301" i="33"/>
  <c r="L301" i="33"/>
  <c r="M301" i="33" s="1"/>
  <c r="N301" i="33" s="1"/>
  <c r="K301" i="33"/>
  <c r="J301" i="33"/>
  <c r="I301" i="33"/>
  <c r="H301" i="33"/>
  <c r="Q300" i="33"/>
  <c r="P300" i="33"/>
  <c r="O300" i="33"/>
  <c r="L300" i="33"/>
  <c r="M300" i="33" s="1"/>
  <c r="N300" i="33" s="1"/>
  <c r="I300" i="33"/>
  <c r="J300" i="33" s="1"/>
  <c r="K300" i="33" s="1"/>
  <c r="H300" i="33"/>
  <c r="P299" i="33"/>
  <c r="Q299" i="33" s="1"/>
  <c r="O299" i="33"/>
  <c r="L299" i="33"/>
  <c r="M299" i="33" s="1"/>
  <c r="N299" i="33" s="1"/>
  <c r="I299" i="33"/>
  <c r="J299" i="33" s="1"/>
  <c r="K299" i="33" s="1"/>
  <c r="H299" i="33"/>
  <c r="Q298" i="33"/>
  <c r="P298" i="33"/>
  <c r="O298" i="33"/>
  <c r="N298" i="33"/>
  <c r="M298" i="33"/>
  <c r="L298" i="33"/>
  <c r="J298" i="33"/>
  <c r="K298" i="33" s="1"/>
  <c r="I298" i="33"/>
  <c r="H298" i="33"/>
  <c r="P297" i="33"/>
  <c r="Q297" i="33" s="1"/>
  <c r="O297" i="33"/>
  <c r="M297" i="33"/>
  <c r="N297" i="33" s="1"/>
  <c r="L297" i="33"/>
  <c r="I297" i="33"/>
  <c r="H297" i="33"/>
  <c r="J297" i="33" s="1"/>
  <c r="K297" i="33" s="1"/>
  <c r="Q296" i="33"/>
  <c r="P296" i="33"/>
  <c r="O296" i="33"/>
  <c r="L296" i="33"/>
  <c r="M296" i="33" s="1"/>
  <c r="N296" i="33" s="1"/>
  <c r="J296" i="33"/>
  <c r="K296" i="33" s="1"/>
  <c r="I296" i="33"/>
  <c r="H296" i="33"/>
  <c r="P295" i="33"/>
  <c r="Q295" i="33" s="1"/>
  <c r="O295" i="33"/>
  <c r="M295" i="33"/>
  <c r="N295" i="33" s="1"/>
  <c r="L295" i="33"/>
  <c r="I295" i="33"/>
  <c r="H295" i="33"/>
  <c r="P294" i="33"/>
  <c r="Q294" i="33" s="1"/>
  <c r="O294" i="33"/>
  <c r="M294" i="33"/>
  <c r="N294" i="33" s="1"/>
  <c r="L294" i="33"/>
  <c r="K294" i="33"/>
  <c r="I294" i="33"/>
  <c r="J294" i="33" s="1"/>
  <c r="H294" i="33"/>
  <c r="Q293" i="33"/>
  <c r="P293" i="33"/>
  <c r="O293" i="33"/>
  <c r="L293" i="33"/>
  <c r="M293" i="33" s="1"/>
  <c r="N293" i="33" s="1"/>
  <c r="I293" i="33"/>
  <c r="H293" i="33"/>
  <c r="P292" i="33"/>
  <c r="Q292" i="33" s="1"/>
  <c r="O292" i="33"/>
  <c r="M292" i="33"/>
  <c r="N292" i="33" s="1"/>
  <c r="L292" i="33"/>
  <c r="I292" i="33"/>
  <c r="H292" i="33"/>
  <c r="J292" i="33" s="1"/>
  <c r="K292" i="33" s="1"/>
  <c r="P291" i="33"/>
  <c r="Q291" i="33" s="1"/>
  <c r="O291" i="33"/>
  <c r="M291" i="33"/>
  <c r="N291" i="33" s="1"/>
  <c r="L291" i="33"/>
  <c r="K291" i="33"/>
  <c r="J291" i="33"/>
  <c r="I291" i="33"/>
  <c r="H291" i="33"/>
  <c r="Q290" i="33"/>
  <c r="P290" i="33"/>
  <c r="O290" i="33"/>
  <c r="M290" i="33"/>
  <c r="N290" i="33" s="1"/>
  <c r="L290" i="33"/>
  <c r="I290" i="33"/>
  <c r="H290" i="33"/>
  <c r="P289" i="33"/>
  <c r="Q289" i="33" s="1"/>
  <c r="O289" i="33"/>
  <c r="M289" i="33"/>
  <c r="N289" i="33" s="1"/>
  <c r="L289" i="33"/>
  <c r="K289" i="33"/>
  <c r="I289" i="33"/>
  <c r="H289" i="33"/>
  <c r="J289" i="33" s="1"/>
  <c r="P288" i="33"/>
  <c r="Q288" i="33" s="1"/>
  <c r="O288" i="33"/>
  <c r="N288" i="33"/>
  <c r="L288" i="33"/>
  <c r="M288" i="33" s="1"/>
  <c r="J288" i="33"/>
  <c r="K288" i="33" s="1"/>
  <c r="I288" i="33"/>
  <c r="H288" i="33"/>
  <c r="P287" i="33"/>
  <c r="Q287" i="33" s="1"/>
  <c r="O287" i="33"/>
  <c r="N287" i="33"/>
  <c r="L287" i="33"/>
  <c r="M287" i="33" s="1"/>
  <c r="I287" i="33"/>
  <c r="H287" i="33"/>
  <c r="J287" i="33" s="1"/>
  <c r="K287" i="33" s="1"/>
  <c r="P286" i="33"/>
  <c r="Q286" i="33" s="1"/>
  <c r="O286" i="33"/>
  <c r="M286" i="33"/>
  <c r="N286" i="33" s="1"/>
  <c r="L286" i="33"/>
  <c r="I286" i="33"/>
  <c r="J286" i="33" s="1"/>
  <c r="K286" i="33" s="1"/>
  <c r="H286" i="33"/>
  <c r="Q285" i="33"/>
  <c r="P285" i="33"/>
  <c r="O285" i="33"/>
  <c r="L285" i="33"/>
  <c r="M285" i="33" s="1"/>
  <c r="N285" i="33" s="1"/>
  <c r="J285" i="33"/>
  <c r="K285" i="33" s="1"/>
  <c r="I285" i="33"/>
  <c r="H285" i="33"/>
  <c r="P284" i="33"/>
  <c r="Q284" i="33" s="1"/>
  <c r="O284" i="33"/>
  <c r="N284" i="33"/>
  <c r="M284" i="33"/>
  <c r="L284" i="33"/>
  <c r="I284" i="33"/>
  <c r="H284" i="33"/>
  <c r="J284" i="33" s="1"/>
  <c r="K284" i="33" s="1"/>
  <c r="P283" i="33"/>
  <c r="Q283" i="33" s="1"/>
  <c r="O283" i="33"/>
  <c r="L283" i="33"/>
  <c r="M283" i="33" s="1"/>
  <c r="N283" i="33" s="1"/>
  <c r="K283" i="33"/>
  <c r="J283" i="33"/>
  <c r="I283" i="33"/>
  <c r="H283" i="33"/>
  <c r="Q282" i="33"/>
  <c r="P282" i="33"/>
  <c r="O282" i="33"/>
  <c r="M282" i="33"/>
  <c r="N282" i="33" s="1"/>
  <c r="L282" i="33"/>
  <c r="J282" i="33"/>
  <c r="K282" i="33" s="1"/>
  <c r="I282" i="33"/>
  <c r="H282" i="33"/>
  <c r="Q281" i="33"/>
  <c r="P281" i="33"/>
  <c r="O281" i="33"/>
  <c r="L281" i="33"/>
  <c r="M281" i="33" s="1"/>
  <c r="N281" i="33" s="1"/>
  <c r="J281" i="33"/>
  <c r="K281" i="33" s="1"/>
  <c r="I281" i="33"/>
  <c r="H281" i="33"/>
  <c r="P280" i="33"/>
  <c r="Q280" i="33" s="1"/>
  <c r="O280" i="33"/>
  <c r="L280" i="33"/>
  <c r="M280" i="33" s="1"/>
  <c r="N280" i="33" s="1"/>
  <c r="I280" i="33"/>
  <c r="J280" i="33" s="1"/>
  <c r="K280" i="33" s="1"/>
  <c r="H280" i="33"/>
  <c r="P279" i="33"/>
  <c r="Q279" i="33" s="1"/>
  <c r="O279" i="33"/>
  <c r="N279" i="33"/>
  <c r="L279" i="33"/>
  <c r="M279" i="33" s="1"/>
  <c r="J279" i="33"/>
  <c r="K279" i="33" s="1"/>
  <c r="I279" i="33"/>
  <c r="H279" i="33"/>
  <c r="Q278" i="33"/>
  <c r="P278" i="33"/>
  <c r="O278" i="33"/>
  <c r="N278" i="33"/>
  <c r="M278" i="33"/>
  <c r="L278" i="33"/>
  <c r="I278" i="33"/>
  <c r="J278" i="33" s="1"/>
  <c r="K278" i="33" s="1"/>
  <c r="H278" i="33"/>
  <c r="P277" i="33"/>
  <c r="Q277" i="33" s="1"/>
  <c r="O277" i="33"/>
  <c r="N277" i="33"/>
  <c r="L277" i="33"/>
  <c r="M277" i="33" s="1"/>
  <c r="I277" i="33"/>
  <c r="J277" i="33" s="1"/>
  <c r="K277" i="33" s="1"/>
  <c r="H277" i="33"/>
  <c r="P276" i="33"/>
  <c r="Q276" i="33" s="1"/>
  <c r="O276" i="33"/>
  <c r="L276" i="33"/>
  <c r="M276" i="33" s="1"/>
  <c r="N276" i="33" s="1"/>
  <c r="I276" i="33"/>
  <c r="J276" i="33" s="1"/>
  <c r="K276" i="33" s="1"/>
  <c r="H276" i="33"/>
  <c r="P275" i="33"/>
  <c r="Q275" i="33" s="1"/>
  <c r="O275" i="33"/>
  <c r="N275" i="33"/>
  <c r="L275" i="33"/>
  <c r="M275" i="33" s="1"/>
  <c r="I275" i="33"/>
  <c r="J275" i="33" s="1"/>
  <c r="K275" i="33" s="1"/>
  <c r="H275" i="33"/>
  <c r="Q274" i="33"/>
  <c r="P274" i="33"/>
  <c r="O274" i="33"/>
  <c r="L274" i="33"/>
  <c r="M274" i="33" s="1"/>
  <c r="N274" i="33" s="1"/>
  <c r="I274" i="33"/>
  <c r="J274" i="33" s="1"/>
  <c r="K274" i="33" s="1"/>
  <c r="H274" i="33"/>
  <c r="P273" i="33"/>
  <c r="Q273" i="33" s="1"/>
  <c r="O273" i="33"/>
  <c r="N273" i="33"/>
  <c r="M273" i="33"/>
  <c r="L273" i="33"/>
  <c r="J273" i="33"/>
  <c r="K273" i="33" s="1"/>
  <c r="I273" i="33"/>
  <c r="H273" i="33"/>
  <c r="P272" i="33"/>
  <c r="Q272" i="33" s="1"/>
  <c r="O272" i="33"/>
  <c r="L272" i="33"/>
  <c r="M272" i="33" s="1"/>
  <c r="N272" i="33" s="1"/>
  <c r="J272" i="33"/>
  <c r="K272" i="33" s="1"/>
  <c r="I272" i="33"/>
  <c r="H272" i="33"/>
  <c r="P271" i="33"/>
  <c r="Q271" i="33" s="1"/>
  <c r="O271" i="33"/>
  <c r="M271" i="33"/>
  <c r="N271" i="33" s="1"/>
  <c r="L271" i="33"/>
  <c r="I271" i="33"/>
  <c r="H271" i="33"/>
  <c r="P270" i="33"/>
  <c r="Q270" i="33" s="1"/>
  <c r="O270" i="33"/>
  <c r="N270" i="33"/>
  <c r="M270" i="33"/>
  <c r="L270" i="33"/>
  <c r="K270" i="33"/>
  <c r="I270" i="33"/>
  <c r="J270" i="33" s="1"/>
  <c r="H270" i="33"/>
  <c r="P269" i="33"/>
  <c r="Q269" i="33" s="1"/>
  <c r="O269" i="33"/>
  <c r="N269" i="33"/>
  <c r="L269" i="33"/>
  <c r="M269" i="33" s="1"/>
  <c r="J269" i="33"/>
  <c r="K269" i="33" s="1"/>
  <c r="I269" i="33"/>
  <c r="H269" i="33"/>
  <c r="P268" i="33"/>
  <c r="Q268" i="33" s="1"/>
  <c r="O268" i="33"/>
  <c r="L268" i="33"/>
  <c r="M268" i="33" s="1"/>
  <c r="N268" i="33" s="1"/>
  <c r="I268" i="33"/>
  <c r="J268" i="33" s="1"/>
  <c r="K268" i="33" s="1"/>
  <c r="H268" i="33"/>
  <c r="P267" i="33"/>
  <c r="Q267" i="33" s="1"/>
  <c r="O267" i="33"/>
  <c r="M267" i="33"/>
  <c r="N267" i="33" s="1"/>
  <c r="L267" i="33"/>
  <c r="J267" i="33"/>
  <c r="K267" i="33" s="1"/>
  <c r="I267" i="33"/>
  <c r="H267" i="33"/>
  <c r="P266" i="33"/>
  <c r="Q266" i="33" s="1"/>
  <c r="O266" i="33"/>
  <c r="M266" i="33"/>
  <c r="N266" i="33" s="1"/>
  <c r="L266" i="33"/>
  <c r="I266" i="33"/>
  <c r="J266" i="33" s="1"/>
  <c r="K266" i="33" s="1"/>
  <c r="H266" i="33"/>
  <c r="P265" i="33"/>
  <c r="Q265" i="33" s="1"/>
  <c r="O265" i="33"/>
  <c r="L265" i="33"/>
  <c r="M265" i="33" s="1"/>
  <c r="N265" i="33" s="1"/>
  <c r="K265" i="33"/>
  <c r="J265" i="33"/>
  <c r="I265" i="33"/>
  <c r="H265" i="33"/>
  <c r="P264" i="33"/>
  <c r="Q264" i="33" s="1"/>
  <c r="O264" i="33"/>
  <c r="N264" i="33"/>
  <c r="M264" i="33"/>
  <c r="L264" i="33"/>
  <c r="I264" i="33"/>
  <c r="J264" i="33" s="1"/>
  <c r="K264" i="33" s="1"/>
  <c r="H264" i="33"/>
  <c r="P263" i="33"/>
  <c r="Q263" i="33" s="1"/>
  <c r="O263" i="33"/>
  <c r="N263" i="33"/>
  <c r="L263" i="33"/>
  <c r="M263" i="33" s="1"/>
  <c r="K263" i="33"/>
  <c r="J263" i="33"/>
  <c r="I263" i="33"/>
  <c r="H263" i="33"/>
  <c r="P262" i="33"/>
  <c r="Q262" i="33" s="1"/>
  <c r="O262" i="33"/>
  <c r="M262" i="33"/>
  <c r="N262" i="33" s="1"/>
  <c r="L262" i="33"/>
  <c r="I262" i="33"/>
  <c r="J262" i="33" s="1"/>
  <c r="K262" i="33" s="1"/>
  <c r="H262" i="33"/>
  <c r="Q261" i="33"/>
  <c r="P261" i="33"/>
  <c r="O261" i="33"/>
  <c r="M261" i="33"/>
  <c r="N261" i="33" s="1"/>
  <c r="L261" i="33"/>
  <c r="I261" i="33"/>
  <c r="H261" i="33"/>
  <c r="J261" i="33" s="1"/>
  <c r="K261" i="33" s="1"/>
  <c r="Q260" i="33"/>
  <c r="P260" i="33"/>
  <c r="O260" i="33"/>
  <c r="N260" i="33"/>
  <c r="M260" i="33"/>
  <c r="L260" i="33"/>
  <c r="I260" i="33"/>
  <c r="H260" i="33"/>
  <c r="J260" i="33" s="1"/>
  <c r="K260" i="33" s="1"/>
  <c r="P259" i="33"/>
  <c r="Q259" i="33" s="1"/>
  <c r="O259" i="33"/>
  <c r="N259" i="33"/>
  <c r="M259" i="33"/>
  <c r="L259" i="33"/>
  <c r="J259" i="33"/>
  <c r="K259" i="33" s="1"/>
  <c r="I259" i="33"/>
  <c r="H259" i="33"/>
  <c r="P258" i="33"/>
  <c r="Q258" i="33" s="1"/>
  <c r="O258" i="33"/>
  <c r="L258" i="33"/>
  <c r="M258" i="33" s="1"/>
  <c r="N258" i="33" s="1"/>
  <c r="K258" i="33"/>
  <c r="J258" i="33"/>
  <c r="I258" i="33"/>
  <c r="H258" i="33"/>
  <c r="Q257" i="33"/>
  <c r="P257" i="33"/>
  <c r="O257" i="33"/>
  <c r="L257" i="33"/>
  <c r="M257" i="33" s="1"/>
  <c r="N257" i="33" s="1"/>
  <c r="I257" i="33"/>
  <c r="J257" i="33" s="1"/>
  <c r="K257" i="33" s="1"/>
  <c r="H257" i="33"/>
  <c r="Q256" i="33"/>
  <c r="P256" i="33"/>
  <c r="O256" i="33"/>
  <c r="N256" i="33"/>
  <c r="L256" i="33"/>
  <c r="M256" i="33" s="1"/>
  <c r="I256" i="33"/>
  <c r="J256" i="33" s="1"/>
  <c r="K256" i="33" s="1"/>
  <c r="H256" i="33"/>
  <c r="Q255" i="33"/>
  <c r="P255" i="33"/>
  <c r="O255" i="33"/>
  <c r="M255" i="33"/>
  <c r="N255" i="33" s="1"/>
  <c r="L255" i="33"/>
  <c r="I255" i="33"/>
  <c r="H255" i="33"/>
  <c r="J255" i="33" s="1"/>
  <c r="K255" i="33" s="1"/>
  <c r="P254" i="33"/>
  <c r="Q254" i="33" s="1"/>
  <c r="O254" i="33"/>
  <c r="M254" i="33"/>
  <c r="N254" i="33" s="1"/>
  <c r="L254" i="33"/>
  <c r="J254" i="33"/>
  <c r="K254" i="33" s="1"/>
  <c r="I254" i="33"/>
  <c r="H254" i="33"/>
  <c r="P253" i="33"/>
  <c r="Q253" i="33" s="1"/>
  <c r="O253" i="33"/>
  <c r="M253" i="33"/>
  <c r="N253" i="33" s="1"/>
  <c r="L253" i="33"/>
  <c r="I253" i="33"/>
  <c r="J253" i="33" s="1"/>
  <c r="K253" i="33" s="1"/>
  <c r="H253" i="33"/>
  <c r="P252" i="33"/>
  <c r="Q252" i="33" s="1"/>
  <c r="O252" i="33"/>
  <c r="N252" i="33"/>
  <c r="M252" i="33"/>
  <c r="L252" i="33"/>
  <c r="I252" i="33"/>
  <c r="J252" i="33" s="1"/>
  <c r="K252" i="33" s="1"/>
  <c r="H252" i="33"/>
  <c r="Q251" i="33"/>
  <c r="P251" i="33"/>
  <c r="O251" i="33"/>
  <c r="N251" i="33"/>
  <c r="L251" i="33"/>
  <c r="M251" i="33" s="1"/>
  <c r="J251" i="33"/>
  <c r="K251" i="33" s="1"/>
  <c r="I251" i="33"/>
  <c r="H251" i="33"/>
  <c r="P250" i="33"/>
  <c r="Q250" i="33" s="1"/>
  <c r="O250" i="33"/>
  <c r="N250" i="33"/>
  <c r="L250" i="33"/>
  <c r="M250" i="33" s="1"/>
  <c r="J250" i="33"/>
  <c r="K250" i="33" s="1"/>
  <c r="I250" i="33"/>
  <c r="H250" i="33"/>
  <c r="P249" i="33"/>
  <c r="Q249" i="33" s="1"/>
  <c r="O249" i="33"/>
  <c r="L249" i="33"/>
  <c r="M249" i="33" s="1"/>
  <c r="N249" i="33" s="1"/>
  <c r="J249" i="33"/>
  <c r="K249" i="33" s="1"/>
  <c r="I249" i="33"/>
  <c r="H249" i="33"/>
  <c r="P248" i="33"/>
  <c r="Q248" i="33" s="1"/>
  <c r="O248" i="33"/>
  <c r="L248" i="33"/>
  <c r="M248" i="33" s="1"/>
  <c r="N248" i="33" s="1"/>
  <c r="J248" i="33"/>
  <c r="K248" i="33" s="1"/>
  <c r="I248" i="33"/>
  <c r="H248" i="33"/>
  <c r="P247" i="33"/>
  <c r="Q247" i="33" s="1"/>
  <c r="O247" i="33"/>
  <c r="N247" i="33"/>
  <c r="M247" i="33"/>
  <c r="L247" i="33"/>
  <c r="I247" i="33"/>
  <c r="J247" i="33" s="1"/>
  <c r="K247" i="33" s="1"/>
  <c r="H247" i="33"/>
  <c r="P246" i="33"/>
  <c r="Q246" i="33" s="1"/>
  <c r="O246" i="33"/>
  <c r="M246" i="33"/>
  <c r="N246" i="33" s="1"/>
  <c r="L246" i="33"/>
  <c r="I246" i="33"/>
  <c r="H246" i="33"/>
  <c r="J246" i="33" s="1"/>
  <c r="K246" i="33" s="1"/>
  <c r="P245" i="33"/>
  <c r="Q245" i="33" s="1"/>
  <c r="O245" i="33"/>
  <c r="N245" i="33"/>
  <c r="L245" i="33"/>
  <c r="M245" i="33" s="1"/>
  <c r="J245" i="33"/>
  <c r="K245" i="33" s="1"/>
  <c r="I245" i="33"/>
  <c r="H245" i="33"/>
  <c r="Q244" i="33"/>
  <c r="P244" i="33"/>
  <c r="O244" i="33"/>
  <c r="L244" i="33"/>
  <c r="M244" i="33" s="1"/>
  <c r="N244" i="33" s="1"/>
  <c r="I244" i="33"/>
  <c r="J244" i="33" s="1"/>
  <c r="K244" i="33" s="1"/>
  <c r="H244" i="33"/>
  <c r="P243" i="33"/>
  <c r="Q243" i="33" s="1"/>
  <c r="O243" i="33"/>
  <c r="N243" i="33"/>
  <c r="M243" i="33"/>
  <c r="L243" i="33"/>
  <c r="J243" i="33"/>
  <c r="K243" i="33" s="1"/>
  <c r="I243" i="33"/>
  <c r="H243" i="33"/>
  <c r="P242" i="33"/>
  <c r="Q242" i="33" s="1"/>
  <c r="O242" i="33"/>
  <c r="L242" i="33"/>
  <c r="M242" i="33" s="1"/>
  <c r="N242" i="33" s="1"/>
  <c r="K242" i="33"/>
  <c r="J242" i="33"/>
  <c r="I242" i="33"/>
  <c r="H242" i="33"/>
  <c r="P241" i="33"/>
  <c r="Q241" i="33" s="1"/>
  <c r="O241" i="33"/>
  <c r="L241" i="33"/>
  <c r="M241" i="33" s="1"/>
  <c r="N241" i="33" s="1"/>
  <c r="K241" i="33"/>
  <c r="J241" i="33"/>
  <c r="I241" i="33"/>
  <c r="H241" i="33"/>
  <c r="P240" i="33"/>
  <c r="Q240" i="33" s="1"/>
  <c r="O240" i="33"/>
  <c r="L240" i="33"/>
  <c r="M240" i="33" s="1"/>
  <c r="N240" i="33" s="1"/>
  <c r="I240" i="33"/>
  <c r="J240" i="33" s="1"/>
  <c r="K240" i="33" s="1"/>
  <c r="H240" i="33"/>
  <c r="Q239" i="33"/>
  <c r="P239" i="33"/>
  <c r="O239" i="33"/>
  <c r="N239" i="33"/>
  <c r="L239" i="33"/>
  <c r="M239" i="33" s="1"/>
  <c r="K239" i="33"/>
  <c r="J239" i="33"/>
  <c r="I239" i="33"/>
  <c r="H239" i="33"/>
  <c r="P238" i="33"/>
  <c r="Q238" i="33" s="1"/>
  <c r="O238" i="33"/>
  <c r="N238" i="33"/>
  <c r="L238" i="33"/>
  <c r="M238" i="33" s="1"/>
  <c r="I238" i="33"/>
  <c r="J238" i="33" s="1"/>
  <c r="K238" i="33" s="1"/>
  <c r="H238" i="33"/>
  <c r="Q237" i="33"/>
  <c r="P237" i="33"/>
  <c r="O237" i="33"/>
  <c r="M237" i="33"/>
  <c r="N237" i="33" s="1"/>
  <c r="L237" i="33"/>
  <c r="I237" i="33"/>
  <c r="H237" i="33"/>
  <c r="J237" i="33" s="1"/>
  <c r="K237" i="33" s="1"/>
  <c r="Q236" i="33"/>
  <c r="P236" i="33"/>
  <c r="O236" i="33"/>
  <c r="N236" i="33"/>
  <c r="M236" i="33"/>
  <c r="L236" i="33"/>
  <c r="I236" i="33"/>
  <c r="H236" i="33"/>
  <c r="J236" i="33" s="1"/>
  <c r="K236" i="33" s="1"/>
  <c r="P235" i="33"/>
  <c r="Q235" i="33" s="1"/>
  <c r="O235" i="33"/>
  <c r="N235" i="33"/>
  <c r="M235" i="33"/>
  <c r="L235" i="33"/>
  <c r="J235" i="33"/>
  <c r="K235" i="33" s="1"/>
  <c r="I235" i="33"/>
  <c r="H235" i="33"/>
  <c r="P234" i="33"/>
  <c r="Q234" i="33" s="1"/>
  <c r="O234" i="33"/>
  <c r="L234" i="33"/>
  <c r="M234" i="33" s="1"/>
  <c r="N234" i="33" s="1"/>
  <c r="K234" i="33"/>
  <c r="J234" i="33"/>
  <c r="I234" i="33"/>
  <c r="H234" i="33"/>
  <c r="Q233" i="33"/>
  <c r="P233" i="33"/>
  <c r="O233" i="33"/>
  <c r="L233" i="33"/>
  <c r="M233" i="33" s="1"/>
  <c r="N233" i="33" s="1"/>
  <c r="I233" i="33"/>
  <c r="J233" i="33" s="1"/>
  <c r="K233" i="33" s="1"/>
  <c r="H233" i="33"/>
  <c r="Q232" i="33"/>
  <c r="P232" i="33"/>
  <c r="O232" i="33"/>
  <c r="N232" i="33"/>
  <c r="L232" i="33"/>
  <c r="M232" i="33" s="1"/>
  <c r="I232" i="33"/>
  <c r="J232" i="33" s="1"/>
  <c r="K232" i="33" s="1"/>
  <c r="H232" i="33"/>
  <c r="Q231" i="33"/>
  <c r="P231" i="33"/>
  <c r="O231" i="33"/>
  <c r="M231" i="33"/>
  <c r="N231" i="33" s="1"/>
  <c r="L231" i="33"/>
  <c r="I231" i="33"/>
  <c r="H231" i="33"/>
  <c r="J231" i="33" s="1"/>
  <c r="K231" i="33" s="1"/>
  <c r="P230" i="33"/>
  <c r="Q230" i="33" s="1"/>
  <c r="O230" i="33"/>
  <c r="M230" i="33"/>
  <c r="N230" i="33" s="1"/>
  <c r="L230" i="33"/>
  <c r="J230" i="33"/>
  <c r="K230" i="33" s="1"/>
  <c r="I230" i="33"/>
  <c r="H230" i="33"/>
  <c r="P229" i="33"/>
  <c r="Q229" i="33" s="1"/>
  <c r="O229" i="33"/>
  <c r="M229" i="33"/>
  <c r="N229" i="33" s="1"/>
  <c r="L229" i="33"/>
  <c r="I229" i="33"/>
  <c r="J229" i="33" s="1"/>
  <c r="K229" i="33" s="1"/>
  <c r="H229" i="33"/>
  <c r="P228" i="33"/>
  <c r="Q228" i="33" s="1"/>
  <c r="O228" i="33"/>
  <c r="N228" i="33"/>
  <c r="M228" i="33"/>
  <c r="L228" i="33"/>
  <c r="I228" i="33"/>
  <c r="J228" i="33" s="1"/>
  <c r="K228" i="33" s="1"/>
  <c r="H228" i="33"/>
  <c r="Q227" i="33"/>
  <c r="P227" i="33"/>
  <c r="O227" i="33"/>
  <c r="N227" i="33"/>
  <c r="L227" i="33"/>
  <c r="M227" i="33" s="1"/>
  <c r="J227" i="33"/>
  <c r="K227" i="33" s="1"/>
  <c r="I227" i="33"/>
  <c r="H227" i="33"/>
  <c r="P226" i="33"/>
  <c r="Q226" i="33" s="1"/>
  <c r="O226" i="33"/>
  <c r="N226" i="33"/>
  <c r="L226" i="33"/>
  <c r="M226" i="33" s="1"/>
  <c r="J226" i="33"/>
  <c r="K226" i="33" s="1"/>
  <c r="I226" i="33"/>
  <c r="H226" i="33"/>
  <c r="P225" i="33"/>
  <c r="Q225" i="33" s="1"/>
  <c r="O225" i="33"/>
  <c r="L225" i="33"/>
  <c r="M225" i="33" s="1"/>
  <c r="N225" i="33" s="1"/>
  <c r="J225" i="33"/>
  <c r="K225" i="33" s="1"/>
  <c r="I225" i="33"/>
  <c r="H225" i="33"/>
  <c r="P224" i="33"/>
  <c r="Q224" i="33" s="1"/>
  <c r="O224" i="33"/>
  <c r="L224" i="33"/>
  <c r="M224" i="33" s="1"/>
  <c r="N224" i="33" s="1"/>
  <c r="J224" i="33"/>
  <c r="K224" i="33" s="1"/>
  <c r="I224" i="33"/>
  <c r="H224" i="33"/>
  <c r="P223" i="33"/>
  <c r="Q223" i="33" s="1"/>
  <c r="O223" i="33"/>
  <c r="N223" i="33"/>
  <c r="M223" i="33"/>
  <c r="L223" i="33"/>
  <c r="I223" i="33"/>
  <c r="J223" i="33" s="1"/>
  <c r="K223" i="33" s="1"/>
  <c r="H223" i="33"/>
  <c r="P222" i="33"/>
  <c r="Q222" i="33" s="1"/>
  <c r="O222" i="33"/>
  <c r="M222" i="33"/>
  <c r="N222" i="33" s="1"/>
  <c r="L222" i="33"/>
  <c r="I222" i="33"/>
  <c r="H222" i="33"/>
  <c r="J222" i="33" s="1"/>
  <c r="K222" i="33" s="1"/>
  <c r="P221" i="33"/>
  <c r="Q221" i="33" s="1"/>
  <c r="O221" i="33"/>
  <c r="N221" i="33"/>
  <c r="L221" i="33"/>
  <c r="M221" i="33" s="1"/>
  <c r="J221" i="33"/>
  <c r="K221" i="33" s="1"/>
  <c r="I221" i="33"/>
  <c r="H221" i="33"/>
  <c r="Q220" i="33"/>
  <c r="P220" i="33"/>
  <c r="O220" i="33"/>
  <c r="L220" i="33"/>
  <c r="M220" i="33" s="1"/>
  <c r="N220" i="33" s="1"/>
  <c r="I220" i="33"/>
  <c r="J220" i="33" s="1"/>
  <c r="K220" i="33" s="1"/>
  <c r="H220" i="33"/>
  <c r="P219" i="33"/>
  <c r="Q219" i="33" s="1"/>
  <c r="O219" i="33"/>
  <c r="N219" i="33"/>
  <c r="M219" i="33"/>
  <c r="L219" i="33"/>
  <c r="J219" i="33"/>
  <c r="K219" i="33" s="1"/>
  <c r="I219" i="33"/>
  <c r="H219" i="33"/>
  <c r="P218" i="33"/>
  <c r="Q218" i="33" s="1"/>
  <c r="O218" i="33"/>
  <c r="L218" i="33"/>
  <c r="M218" i="33" s="1"/>
  <c r="N218" i="33" s="1"/>
  <c r="K218" i="33"/>
  <c r="J218" i="33"/>
  <c r="I218" i="33"/>
  <c r="H218" i="33"/>
  <c r="P217" i="33"/>
  <c r="Q217" i="33" s="1"/>
  <c r="O217" i="33"/>
  <c r="L217" i="33"/>
  <c r="M217" i="33" s="1"/>
  <c r="N217" i="33" s="1"/>
  <c r="K217" i="33"/>
  <c r="J217" i="33"/>
  <c r="I217" i="33"/>
  <c r="H217" i="33"/>
  <c r="P216" i="33"/>
  <c r="Q216" i="33" s="1"/>
  <c r="O216" i="33"/>
  <c r="L216" i="33"/>
  <c r="M216" i="33" s="1"/>
  <c r="N216" i="33" s="1"/>
  <c r="I216" i="33"/>
  <c r="J216" i="33" s="1"/>
  <c r="K216" i="33" s="1"/>
  <c r="H216" i="33"/>
  <c r="Q215" i="33"/>
  <c r="P215" i="33"/>
  <c r="O215" i="33"/>
  <c r="N215" i="33"/>
  <c r="L215" i="33"/>
  <c r="M215" i="33" s="1"/>
  <c r="K215" i="33"/>
  <c r="J215" i="33"/>
  <c r="I215" i="33"/>
  <c r="H215" i="33"/>
  <c r="P214" i="33"/>
  <c r="Q214" i="33" s="1"/>
  <c r="O214" i="33"/>
  <c r="N214" i="33"/>
  <c r="L214" i="33"/>
  <c r="M214" i="33" s="1"/>
  <c r="I214" i="33"/>
  <c r="J214" i="33" s="1"/>
  <c r="K214" i="33" s="1"/>
  <c r="H214" i="33"/>
  <c r="Q213" i="33"/>
  <c r="P213" i="33"/>
  <c r="O213" i="33"/>
  <c r="M213" i="33"/>
  <c r="N213" i="33" s="1"/>
  <c r="L213" i="33"/>
  <c r="I213" i="33"/>
  <c r="H213" i="33"/>
  <c r="J213" i="33" s="1"/>
  <c r="K213" i="33" s="1"/>
  <c r="Q212" i="33"/>
  <c r="P212" i="33"/>
  <c r="O212" i="33"/>
  <c r="N212" i="33"/>
  <c r="M212" i="33"/>
  <c r="L212" i="33"/>
  <c r="I212" i="33"/>
  <c r="H212" i="33"/>
  <c r="J212" i="33" s="1"/>
  <c r="K212" i="33" s="1"/>
  <c r="P211" i="33"/>
  <c r="Q211" i="33" s="1"/>
  <c r="O211" i="33"/>
  <c r="N211" i="33"/>
  <c r="M211" i="33"/>
  <c r="L211" i="33"/>
  <c r="K211" i="33"/>
  <c r="J211" i="33"/>
  <c r="I211" i="33"/>
  <c r="H211" i="33"/>
  <c r="P210" i="33"/>
  <c r="Q210" i="33" s="1"/>
  <c r="O210" i="33"/>
  <c r="L210" i="33"/>
  <c r="M210" i="33" s="1"/>
  <c r="N210" i="33" s="1"/>
  <c r="K210" i="33"/>
  <c r="J210" i="33"/>
  <c r="I210" i="33"/>
  <c r="H210" i="33"/>
  <c r="Q209" i="33"/>
  <c r="P209" i="33"/>
  <c r="O209" i="33"/>
  <c r="L209" i="33"/>
  <c r="M209" i="33" s="1"/>
  <c r="N209" i="33" s="1"/>
  <c r="I209" i="33"/>
  <c r="H209" i="33"/>
  <c r="Q208" i="33"/>
  <c r="P208" i="33"/>
  <c r="O208" i="33"/>
  <c r="N208" i="33"/>
  <c r="L208" i="33"/>
  <c r="M208" i="33" s="1"/>
  <c r="I208" i="33"/>
  <c r="J208" i="33" s="1"/>
  <c r="K208" i="33" s="1"/>
  <c r="H208" i="33"/>
  <c r="Q207" i="33"/>
  <c r="P207" i="33"/>
  <c r="O207" i="33"/>
  <c r="M207" i="33"/>
  <c r="N207" i="33" s="1"/>
  <c r="L207" i="33"/>
  <c r="I207" i="33"/>
  <c r="H207" i="33"/>
  <c r="J207" i="33" s="1"/>
  <c r="K207" i="33" s="1"/>
  <c r="P206" i="33"/>
  <c r="Q206" i="33" s="1"/>
  <c r="O206" i="33"/>
  <c r="M206" i="33"/>
  <c r="N206" i="33" s="1"/>
  <c r="L206" i="33"/>
  <c r="J206" i="33"/>
  <c r="K206" i="33" s="1"/>
  <c r="I206" i="33"/>
  <c r="H206" i="33"/>
  <c r="P205" i="33"/>
  <c r="Q205" i="33" s="1"/>
  <c r="O205" i="33"/>
  <c r="N205" i="33"/>
  <c r="M205" i="33"/>
  <c r="L205" i="33"/>
  <c r="J205" i="33"/>
  <c r="K205" i="33" s="1"/>
  <c r="I205" i="33"/>
  <c r="H205" i="33"/>
  <c r="P204" i="33"/>
  <c r="Q204" i="33" s="1"/>
  <c r="O204" i="33"/>
  <c r="L204" i="33"/>
  <c r="M204" i="33" s="1"/>
  <c r="N204" i="33" s="1"/>
  <c r="K204" i="33"/>
  <c r="J204" i="33"/>
  <c r="I204" i="33"/>
  <c r="H204" i="33"/>
  <c r="Q203" i="33"/>
  <c r="P203" i="33"/>
  <c r="O203" i="33"/>
  <c r="N203" i="33"/>
  <c r="L203" i="33"/>
  <c r="M203" i="33" s="1"/>
  <c r="I203" i="33"/>
  <c r="J203" i="33" s="1"/>
  <c r="K203" i="33" s="1"/>
  <c r="H203" i="33"/>
  <c r="Q202" i="33"/>
  <c r="P202" i="33"/>
  <c r="O202" i="33"/>
  <c r="N202" i="33"/>
  <c r="L202" i="33"/>
  <c r="M202" i="33" s="1"/>
  <c r="I202" i="33"/>
  <c r="J202" i="33" s="1"/>
  <c r="K202" i="33" s="1"/>
  <c r="H202" i="33"/>
  <c r="Q201" i="33"/>
  <c r="P201" i="33"/>
  <c r="O201" i="33"/>
  <c r="N201" i="33"/>
  <c r="M201" i="33"/>
  <c r="L201" i="33"/>
  <c r="I201" i="33"/>
  <c r="H201" i="33"/>
  <c r="J201" i="33" s="1"/>
  <c r="K201" i="33" s="1"/>
  <c r="P200" i="33"/>
  <c r="Q200" i="33" s="1"/>
  <c r="O200" i="33"/>
  <c r="L200" i="33"/>
  <c r="M200" i="33" s="1"/>
  <c r="N200" i="33" s="1"/>
  <c r="K200" i="33"/>
  <c r="J200" i="33"/>
  <c r="I200" i="33"/>
  <c r="H200" i="33"/>
  <c r="P199" i="33"/>
  <c r="Q199" i="33" s="1"/>
  <c r="O199" i="33"/>
  <c r="M199" i="33"/>
  <c r="N199" i="33" s="1"/>
  <c r="L199" i="33"/>
  <c r="I199" i="33"/>
  <c r="J199" i="33" s="1"/>
  <c r="K199" i="33" s="1"/>
  <c r="H199" i="33"/>
  <c r="P198" i="33"/>
  <c r="Q198" i="33" s="1"/>
  <c r="O198" i="33"/>
  <c r="M198" i="33"/>
  <c r="N198" i="33" s="1"/>
  <c r="L198" i="33"/>
  <c r="J198" i="33"/>
  <c r="K198" i="33" s="1"/>
  <c r="I198" i="33"/>
  <c r="H198" i="33"/>
  <c r="P197" i="33"/>
  <c r="Q197" i="33" s="1"/>
  <c r="O197" i="33"/>
  <c r="N197" i="33"/>
  <c r="L197" i="33"/>
  <c r="M197" i="33" s="1"/>
  <c r="J197" i="33"/>
  <c r="K197" i="33" s="1"/>
  <c r="I197" i="33"/>
  <c r="H197" i="33"/>
  <c r="Q196" i="33"/>
  <c r="P196" i="33"/>
  <c r="O196" i="33"/>
  <c r="L196" i="33"/>
  <c r="M196" i="33" s="1"/>
  <c r="N196" i="33" s="1"/>
  <c r="I196" i="33"/>
  <c r="J196" i="33" s="1"/>
  <c r="K196" i="33" s="1"/>
  <c r="H196" i="33"/>
  <c r="P195" i="33"/>
  <c r="Q195" i="33" s="1"/>
  <c r="O195" i="33"/>
  <c r="M195" i="33"/>
  <c r="N195" i="33" s="1"/>
  <c r="L195" i="33"/>
  <c r="J195" i="33"/>
  <c r="K195" i="33" s="1"/>
  <c r="I195" i="33"/>
  <c r="H195" i="33"/>
  <c r="P194" i="33"/>
  <c r="Q194" i="33" s="1"/>
  <c r="O194" i="33"/>
  <c r="M194" i="33"/>
  <c r="N194" i="33" s="1"/>
  <c r="L194" i="33"/>
  <c r="J194" i="33"/>
  <c r="K194" i="33" s="1"/>
  <c r="I194" i="33"/>
  <c r="H194" i="33"/>
  <c r="P193" i="33"/>
  <c r="Q193" i="33" s="1"/>
  <c r="O193" i="33"/>
  <c r="M193" i="33"/>
  <c r="N193" i="33" s="1"/>
  <c r="L193" i="33"/>
  <c r="J193" i="33"/>
  <c r="K193" i="33" s="1"/>
  <c r="I193" i="33"/>
  <c r="H193" i="33"/>
  <c r="P192" i="33"/>
  <c r="Q192" i="33" s="1"/>
  <c r="O192" i="33"/>
  <c r="L192" i="33"/>
  <c r="M192" i="33" s="1"/>
  <c r="N192" i="33" s="1"/>
  <c r="J192" i="33"/>
  <c r="K192" i="33" s="1"/>
  <c r="I192" i="33"/>
  <c r="H192" i="33"/>
  <c r="Q191" i="33"/>
  <c r="P191" i="33"/>
  <c r="O191" i="33"/>
  <c r="N191" i="33"/>
  <c r="L191" i="33"/>
  <c r="M191" i="33" s="1"/>
  <c r="I191" i="33"/>
  <c r="J191" i="33" s="1"/>
  <c r="K191" i="33" s="1"/>
  <c r="H191" i="33"/>
  <c r="Q190" i="33"/>
  <c r="P190" i="33"/>
  <c r="O190" i="33"/>
  <c r="N190" i="33"/>
  <c r="L190" i="33"/>
  <c r="M190" i="33" s="1"/>
  <c r="I190" i="33"/>
  <c r="J190" i="33" s="1"/>
  <c r="K190" i="33" s="1"/>
  <c r="H190" i="33"/>
  <c r="Q189" i="33"/>
  <c r="P189" i="33"/>
  <c r="O189" i="33"/>
  <c r="M189" i="33"/>
  <c r="N189" i="33" s="1"/>
  <c r="L189" i="33"/>
  <c r="I189" i="33"/>
  <c r="H189" i="33"/>
  <c r="J189" i="33" s="1"/>
  <c r="K189" i="33" s="1"/>
  <c r="P188" i="33"/>
  <c r="Q188" i="33" s="1"/>
  <c r="O188" i="33"/>
  <c r="L188" i="33"/>
  <c r="M188" i="33" s="1"/>
  <c r="N188" i="33" s="1"/>
  <c r="J188" i="33"/>
  <c r="K188" i="33" s="1"/>
  <c r="I188" i="33"/>
  <c r="H188" i="33"/>
  <c r="Q187" i="33"/>
  <c r="P187" i="33"/>
  <c r="O187" i="33"/>
  <c r="L187" i="33"/>
  <c r="M187" i="33" s="1"/>
  <c r="N187" i="33" s="1"/>
  <c r="I187" i="33"/>
  <c r="J187" i="33" s="1"/>
  <c r="K187" i="33" s="1"/>
  <c r="H187" i="33"/>
  <c r="P186" i="33"/>
  <c r="Q186" i="33" s="1"/>
  <c r="O186" i="33"/>
  <c r="M186" i="33"/>
  <c r="N186" i="33" s="1"/>
  <c r="L186" i="33"/>
  <c r="I186" i="33"/>
  <c r="H186" i="33"/>
  <c r="Q185" i="33"/>
  <c r="P185" i="33"/>
  <c r="O185" i="33"/>
  <c r="M185" i="33"/>
  <c r="N185" i="33" s="1"/>
  <c r="L185" i="33"/>
  <c r="J185" i="33"/>
  <c r="K185" i="33" s="1"/>
  <c r="I185" i="33"/>
  <c r="H185" i="33"/>
  <c r="P184" i="33"/>
  <c r="Q184" i="33" s="1"/>
  <c r="O184" i="33"/>
  <c r="L184" i="33"/>
  <c r="M184" i="33" s="1"/>
  <c r="N184" i="33" s="1"/>
  <c r="J184" i="33"/>
  <c r="K184" i="33" s="1"/>
  <c r="I184" i="33"/>
  <c r="H184" i="33"/>
  <c r="Q183" i="33"/>
  <c r="P183" i="33"/>
  <c r="O183" i="33"/>
  <c r="M183" i="33"/>
  <c r="N183" i="33" s="1"/>
  <c r="L183" i="33"/>
  <c r="I183" i="33"/>
  <c r="J183" i="33" s="1"/>
  <c r="K183" i="33" s="1"/>
  <c r="H183" i="33"/>
  <c r="Q182" i="33"/>
  <c r="P182" i="33"/>
  <c r="O182" i="33"/>
  <c r="N182" i="33"/>
  <c r="M182" i="33"/>
  <c r="L182" i="33"/>
  <c r="J182" i="33"/>
  <c r="K182" i="33" s="1"/>
  <c r="I182" i="33"/>
  <c r="H182" i="33"/>
  <c r="Q181" i="33"/>
  <c r="P181" i="33"/>
  <c r="O181" i="33"/>
  <c r="L181" i="33"/>
  <c r="M181" i="33" s="1"/>
  <c r="N181" i="33" s="1"/>
  <c r="I181" i="33"/>
  <c r="H181" i="33"/>
  <c r="P180" i="33"/>
  <c r="Q180" i="33" s="1"/>
  <c r="O180" i="33"/>
  <c r="M180" i="33"/>
  <c r="N180" i="33" s="1"/>
  <c r="L180" i="33"/>
  <c r="I180" i="33"/>
  <c r="H180" i="33"/>
  <c r="J180" i="33" s="1"/>
  <c r="K180" i="33" s="1"/>
  <c r="P179" i="33"/>
  <c r="Q179" i="33" s="1"/>
  <c r="O179" i="33"/>
  <c r="M179" i="33"/>
  <c r="N179" i="33" s="1"/>
  <c r="L179" i="33"/>
  <c r="J179" i="33"/>
  <c r="K179" i="33" s="1"/>
  <c r="I179" i="33"/>
  <c r="H179" i="33"/>
  <c r="Q178" i="33"/>
  <c r="P178" i="33"/>
  <c r="O178" i="33"/>
  <c r="N178" i="33"/>
  <c r="L178" i="33"/>
  <c r="M178" i="33" s="1"/>
  <c r="J178" i="33"/>
  <c r="K178" i="33" s="1"/>
  <c r="I178" i="33"/>
  <c r="H178" i="33"/>
  <c r="Q177" i="33"/>
  <c r="P177" i="33"/>
  <c r="O177" i="33"/>
  <c r="N177" i="33"/>
  <c r="M177" i="33"/>
  <c r="L177" i="33"/>
  <c r="I177" i="33"/>
  <c r="H177" i="33"/>
  <c r="J177" i="33" s="1"/>
  <c r="K177" i="33" s="1"/>
  <c r="Q176" i="33"/>
  <c r="P176" i="33"/>
  <c r="O176" i="33"/>
  <c r="L176" i="33"/>
  <c r="M176" i="33" s="1"/>
  <c r="N176" i="33" s="1"/>
  <c r="I176" i="33"/>
  <c r="H176" i="33"/>
  <c r="J176" i="33" s="1"/>
  <c r="K176" i="33" s="1"/>
  <c r="P175" i="33"/>
  <c r="Q175" i="33" s="1"/>
  <c r="O175" i="33"/>
  <c r="L175" i="33"/>
  <c r="M175" i="33" s="1"/>
  <c r="N175" i="33" s="1"/>
  <c r="J175" i="33"/>
  <c r="K175" i="33" s="1"/>
  <c r="I175" i="33"/>
  <c r="H175" i="33"/>
  <c r="P174" i="33"/>
  <c r="Q174" i="33" s="1"/>
  <c r="O174" i="33"/>
  <c r="L174" i="33"/>
  <c r="M174" i="33" s="1"/>
  <c r="N174" i="33" s="1"/>
  <c r="I174" i="33"/>
  <c r="J174" i="33" s="1"/>
  <c r="K174" i="33" s="1"/>
  <c r="H174" i="33"/>
  <c r="Q173" i="33"/>
  <c r="P173" i="33"/>
  <c r="O173" i="33"/>
  <c r="M173" i="33"/>
  <c r="N173" i="33" s="1"/>
  <c r="L173" i="33"/>
  <c r="I173" i="33"/>
  <c r="J173" i="33" s="1"/>
  <c r="K173" i="33" s="1"/>
  <c r="H173" i="33"/>
  <c r="P172" i="33"/>
  <c r="Q172" i="33" s="1"/>
  <c r="O172" i="33"/>
  <c r="N172" i="33"/>
  <c r="L172" i="33"/>
  <c r="M172" i="33" s="1"/>
  <c r="I172" i="33"/>
  <c r="J172" i="33" s="1"/>
  <c r="K172" i="33" s="1"/>
  <c r="H172" i="33"/>
  <c r="P171" i="33"/>
  <c r="Q171" i="33" s="1"/>
  <c r="O171" i="33"/>
  <c r="L171" i="33"/>
  <c r="M171" i="33" s="1"/>
  <c r="N171" i="33" s="1"/>
  <c r="I171" i="33"/>
  <c r="J171" i="33" s="1"/>
  <c r="K171" i="33" s="1"/>
  <c r="H171" i="33"/>
  <c r="P170" i="33"/>
  <c r="Q170" i="33" s="1"/>
  <c r="O170" i="33"/>
  <c r="L170" i="33"/>
  <c r="M170" i="33" s="1"/>
  <c r="N170" i="33" s="1"/>
  <c r="I170" i="33"/>
  <c r="H170" i="33"/>
  <c r="J170" i="33" s="1"/>
  <c r="K170" i="33" s="1"/>
  <c r="Q169" i="33"/>
  <c r="P169" i="33"/>
  <c r="O169" i="33"/>
  <c r="N169" i="33"/>
  <c r="M169" i="33"/>
  <c r="L169" i="33"/>
  <c r="J169" i="33"/>
  <c r="K169" i="33" s="1"/>
  <c r="I169" i="33"/>
  <c r="H169" i="33"/>
  <c r="P168" i="33"/>
  <c r="Q168" i="33" s="1"/>
  <c r="O168" i="33"/>
  <c r="N168" i="33"/>
  <c r="L168" i="33"/>
  <c r="M168" i="33" s="1"/>
  <c r="J168" i="33"/>
  <c r="K168" i="33" s="1"/>
  <c r="I168" i="33"/>
  <c r="H168" i="33"/>
  <c r="P167" i="33"/>
  <c r="Q167" i="33" s="1"/>
  <c r="O167" i="33"/>
  <c r="M167" i="33"/>
  <c r="N167" i="33" s="1"/>
  <c r="L167" i="33"/>
  <c r="J167" i="33"/>
  <c r="K167" i="33" s="1"/>
  <c r="I167" i="33"/>
  <c r="H167" i="33"/>
  <c r="Q166" i="33"/>
  <c r="P166" i="33"/>
  <c r="O166" i="33"/>
  <c r="L166" i="33"/>
  <c r="M166" i="33" s="1"/>
  <c r="N166" i="33" s="1"/>
  <c r="I166" i="33"/>
  <c r="J166" i="33" s="1"/>
  <c r="K166" i="33" s="1"/>
  <c r="H166" i="33"/>
  <c r="Q165" i="33"/>
  <c r="P165" i="33"/>
  <c r="O165" i="33"/>
  <c r="L165" i="33"/>
  <c r="M165" i="33" s="1"/>
  <c r="N165" i="33" s="1"/>
  <c r="I165" i="33"/>
  <c r="J165" i="33" s="1"/>
  <c r="K165" i="33" s="1"/>
  <c r="H165" i="33"/>
  <c r="P164" i="33"/>
  <c r="Q164" i="33" s="1"/>
  <c r="O164" i="33"/>
  <c r="N164" i="33"/>
  <c r="M164" i="33"/>
  <c r="L164" i="33"/>
  <c r="I164" i="33"/>
  <c r="H164" i="33"/>
  <c r="J164" i="33" s="1"/>
  <c r="K164" i="33" s="1"/>
  <c r="Q163" i="33"/>
  <c r="P163" i="33"/>
  <c r="O163" i="33"/>
  <c r="N163" i="33"/>
  <c r="L163" i="33"/>
  <c r="M163" i="33" s="1"/>
  <c r="I163" i="33"/>
  <c r="H163" i="33"/>
  <c r="J163" i="33" s="1"/>
  <c r="K163" i="33" s="1"/>
  <c r="P162" i="33"/>
  <c r="Q162" i="33" s="1"/>
  <c r="O162" i="33"/>
  <c r="M162" i="33"/>
  <c r="N162" i="33" s="1"/>
  <c r="L162" i="33"/>
  <c r="I162" i="33"/>
  <c r="J162" i="33" s="1"/>
  <c r="K162" i="33" s="1"/>
  <c r="H162" i="33"/>
  <c r="Q161" i="33"/>
  <c r="P161" i="33"/>
  <c r="O161" i="33"/>
  <c r="L161" i="33"/>
  <c r="M161" i="33" s="1"/>
  <c r="N161" i="33" s="1"/>
  <c r="J161" i="33"/>
  <c r="K161" i="33" s="1"/>
  <c r="I161" i="33"/>
  <c r="H161" i="33"/>
  <c r="Q160" i="33"/>
  <c r="P160" i="33"/>
  <c r="O160" i="33"/>
  <c r="N160" i="33"/>
  <c r="L160" i="33"/>
  <c r="M160" i="33" s="1"/>
  <c r="I160" i="33"/>
  <c r="J160" i="33" s="1"/>
  <c r="K160" i="33" s="1"/>
  <c r="H160" i="33"/>
  <c r="Q159" i="33"/>
  <c r="P159" i="33"/>
  <c r="O159" i="33"/>
  <c r="L159" i="33"/>
  <c r="M159" i="33" s="1"/>
  <c r="N159" i="33" s="1"/>
  <c r="I159" i="33"/>
  <c r="H159" i="33"/>
  <c r="J159" i="33" s="1"/>
  <c r="K159" i="33" s="1"/>
  <c r="P158" i="33"/>
  <c r="Q158" i="33" s="1"/>
  <c r="O158" i="33"/>
  <c r="N158" i="33"/>
  <c r="M158" i="33"/>
  <c r="L158" i="33"/>
  <c r="K158" i="33"/>
  <c r="J158" i="33"/>
  <c r="I158" i="33"/>
  <c r="H158" i="33"/>
  <c r="P157" i="33"/>
  <c r="Q157" i="33" s="1"/>
  <c r="O157" i="33"/>
  <c r="L157" i="33"/>
  <c r="M157" i="33" s="1"/>
  <c r="N157" i="33" s="1"/>
  <c r="I157" i="33"/>
  <c r="H157" i="33"/>
  <c r="P156" i="33"/>
  <c r="Q156" i="33" s="1"/>
  <c r="O156" i="33"/>
  <c r="L156" i="33"/>
  <c r="M156" i="33" s="1"/>
  <c r="N156" i="33" s="1"/>
  <c r="I156" i="33"/>
  <c r="H156" i="33"/>
  <c r="P155" i="33"/>
  <c r="Q155" i="33" s="1"/>
  <c r="O155" i="33"/>
  <c r="L155" i="33"/>
  <c r="M155" i="33" s="1"/>
  <c r="N155" i="33" s="1"/>
  <c r="I155" i="33"/>
  <c r="J155" i="33" s="1"/>
  <c r="K155" i="33" s="1"/>
  <c r="H155" i="33"/>
  <c r="P154" i="33"/>
  <c r="Q154" i="33" s="1"/>
  <c r="O154" i="33"/>
  <c r="N154" i="33"/>
  <c r="L154" i="33"/>
  <c r="M154" i="33" s="1"/>
  <c r="I154" i="33"/>
  <c r="J154" i="33" s="1"/>
  <c r="K154" i="33" s="1"/>
  <c r="H154" i="33"/>
  <c r="P153" i="33"/>
  <c r="Q153" i="33" s="1"/>
  <c r="O153" i="33"/>
  <c r="M153" i="33"/>
  <c r="N153" i="33" s="1"/>
  <c r="L153" i="33"/>
  <c r="I153" i="33"/>
  <c r="H153" i="33"/>
  <c r="J153" i="33" s="1"/>
  <c r="K153" i="33" s="1"/>
  <c r="P152" i="33"/>
  <c r="Q152" i="33" s="1"/>
  <c r="O152" i="33"/>
  <c r="M152" i="33"/>
  <c r="N152" i="33" s="1"/>
  <c r="L152" i="33"/>
  <c r="J152" i="33"/>
  <c r="K152" i="33" s="1"/>
  <c r="I152" i="33"/>
  <c r="H152" i="33"/>
  <c r="P151" i="33"/>
  <c r="Q151" i="33" s="1"/>
  <c r="O151" i="33"/>
  <c r="N151" i="33"/>
  <c r="M151" i="33"/>
  <c r="L151" i="33"/>
  <c r="I151" i="33"/>
  <c r="J151" i="33" s="1"/>
  <c r="K151" i="33" s="1"/>
  <c r="H151" i="33"/>
  <c r="P150" i="33"/>
  <c r="Q150" i="33" s="1"/>
  <c r="O150" i="33"/>
  <c r="M150" i="33"/>
  <c r="N150" i="33" s="1"/>
  <c r="L150" i="33"/>
  <c r="I150" i="33"/>
  <c r="H150" i="33"/>
  <c r="J150" i="33" s="1"/>
  <c r="K150" i="33" s="1"/>
  <c r="P149" i="33"/>
  <c r="Q149" i="33" s="1"/>
  <c r="O149" i="33"/>
  <c r="M149" i="33"/>
  <c r="N149" i="33" s="1"/>
  <c r="L149" i="33"/>
  <c r="J149" i="33"/>
  <c r="K149" i="33" s="1"/>
  <c r="I149" i="33"/>
  <c r="H149" i="33"/>
  <c r="Q148" i="33"/>
  <c r="P148" i="33"/>
  <c r="O148" i="33"/>
  <c r="L148" i="33"/>
  <c r="M148" i="33" s="1"/>
  <c r="N148" i="33" s="1"/>
  <c r="I148" i="33"/>
  <c r="J148" i="33" s="1"/>
  <c r="K148" i="33" s="1"/>
  <c r="H148" i="33"/>
  <c r="P147" i="33"/>
  <c r="Q147" i="33" s="1"/>
  <c r="O147" i="33"/>
  <c r="N147" i="33"/>
  <c r="M147" i="33"/>
  <c r="L147" i="33"/>
  <c r="J147" i="33"/>
  <c r="K147" i="33" s="1"/>
  <c r="I147" i="33"/>
  <c r="H147" i="33"/>
  <c r="P146" i="33"/>
  <c r="Q146" i="33" s="1"/>
  <c r="O146" i="33"/>
  <c r="M146" i="33"/>
  <c r="N146" i="33" s="1"/>
  <c r="L146" i="33"/>
  <c r="I146" i="33"/>
  <c r="H146" i="33"/>
  <c r="J146" i="33" s="1"/>
  <c r="K146" i="33" s="1"/>
  <c r="Q145" i="33"/>
  <c r="P145" i="33"/>
  <c r="O145" i="33"/>
  <c r="N145" i="33"/>
  <c r="M145" i="33"/>
  <c r="L145" i="33"/>
  <c r="K145" i="33"/>
  <c r="J145" i="33"/>
  <c r="I145" i="33"/>
  <c r="H145" i="33"/>
  <c r="P144" i="33"/>
  <c r="Q144" i="33" s="1"/>
  <c r="O144" i="33"/>
  <c r="L144" i="33"/>
  <c r="M144" i="33" s="1"/>
  <c r="N144" i="33" s="1"/>
  <c r="J144" i="33"/>
  <c r="K144" i="33" s="1"/>
  <c r="I144" i="33"/>
  <c r="H144" i="33"/>
  <c r="Q143" i="33"/>
  <c r="P143" i="33"/>
  <c r="O143" i="33"/>
  <c r="L143" i="33"/>
  <c r="M143" i="33" s="1"/>
  <c r="N143" i="33" s="1"/>
  <c r="I143" i="33"/>
  <c r="J143" i="33" s="1"/>
  <c r="K143" i="33" s="1"/>
  <c r="H143" i="33"/>
  <c r="Q142" i="33"/>
  <c r="P142" i="33"/>
  <c r="O142" i="33"/>
  <c r="N142" i="33"/>
  <c r="L142" i="33"/>
  <c r="M142" i="33" s="1"/>
  <c r="K142" i="33"/>
  <c r="J142" i="33"/>
  <c r="I142" i="33"/>
  <c r="H142" i="33"/>
  <c r="P141" i="33"/>
  <c r="Q141" i="33" s="1"/>
  <c r="O141" i="33"/>
  <c r="N141" i="33"/>
  <c r="M141" i="33"/>
  <c r="L141" i="33"/>
  <c r="J141" i="33"/>
  <c r="K141" i="33" s="1"/>
  <c r="I141" i="33"/>
  <c r="H141" i="33"/>
  <c r="Q140" i="33"/>
  <c r="P140" i="33"/>
  <c r="O140" i="33"/>
  <c r="L140" i="33"/>
  <c r="M140" i="33" s="1"/>
  <c r="N140" i="33" s="1"/>
  <c r="K140" i="33"/>
  <c r="I140" i="33"/>
  <c r="H140" i="33"/>
  <c r="J140" i="33" s="1"/>
  <c r="Q139" i="33"/>
  <c r="P139" i="33"/>
  <c r="O139" i="33"/>
  <c r="L139" i="33"/>
  <c r="M139" i="33" s="1"/>
  <c r="N139" i="33" s="1"/>
  <c r="I139" i="33"/>
  <c r="H139" i="33"/>
  <c r="P138" i="33"/>
  <c r="Q138" i="33" s="1"/>
  <c r="O138" i="33"/>
  <c r="N138" i="33"/>
  <c r="M138" i="33"/>
  <c r="L138" i="33"/>
  <c r="I138" i="33"/>
  <c r="H138" i="33"/>
  <c r="P137" i="33"/>
  <c r="Q137" i="33" s="1"/>
  <c r="O137" i="33"/>
  <c r="N137" i="33"/>
  <c r="M137" i="33"/>
  <c r="L137" i="33"/>
  <c r="K137" i="33"/>
  <c r="J137" i="33"/>
  <c r="I137" i="33"/>
  <c r="H137" i="33"/>
  <c r="P136" i="33"/>
  <c r="Q136" i="33" s="1"/>
  <c r="O136" i="33"/>
  <c r="L136" i="33"/>
  <c r="M136" i="33" s="1"/>
  <c r="N136" i="33" s="1"/>
  <c r="I136" i="33"/>
  <c r="H136" i="33"/>
  <c r="J136" i="33" s="1"/>
  <c r="K136" i="33" s="1"/>
  <c r="Q135" i="33"/>
  <c r="P135" i="33"/>
  <c r="O135" i="33"/>
  <c r="M135" i="33"/>
  <c r="N135" i="33" s="1"/>
  <c r="L135" i="33"/>
  <c r="I135" i="33"/>
  <c r="H135" i="33"/>
  <c r="Q134" i="33"/>
  <c r="P134" i="33"/>
  <c r="O134" i="33"/>
  <c r="N134" i="33"/>
  <c r="M134" i="33"/>
  <c r="L134" i="33"/>
  <c r="J134" i="33"/>
  <c r="K134" i="33" s="1"/>
  <c r="I134" i="33"/>
  <c r="H134" i="33"/>
  <c r="P133" i="33"/>
  <c r="Q133" i="33" s="1"/>
  <c r="O133" i="33"/>
  <c r="M133" i="33"/>
  <c r="N133" i="33" s="1"/>
  <c r="L133" i="33"/>
  <c r="K133" i="33"/>
  <c r="I133" i="33"/>
  <c r="J133" i="33" s="1"/>
  <c r="H133" i="33"/>
  <c r="P132" i="33"/>
  <c r="Q132" i="33" s="1"/>
  <c r="O132" i="33"/>
  <c r="L132" i="33"/>
  <c r="M132" i="33" s="1"/>
  <c r="N132" i="33" s="1"/>
  <c r="I132" i="33"/>
  <c r="J132" i="33" s="1"/>
  <c r="K132" i="33" s="1"/>
  <c r="H132" i="33"/>
  <c r="P131" i="33"/>
  <c r="Q131" i="33" s="1"/>
  <c r="O131" i="33"/>
  <c r="M131" i="33"/>
  <c r="N131" i="33" s="1"/>
  <c r="L131" i="33"/>
  <c r="I131" i="33"/>
  <c r="J131" i="33" s="1"/>
  <c r="K131" i="33" s="1"/>
  <c r="H131" i="33"/>
  <c r="P130" i="33"/>
  <c r="Q130" i="33" s="1"/>
  <c r="O130" i="33"/>
  <c r="N130" i="33"/>
  <c r="L130" i="33"/>
  <c r="M130" i="33" s="1"/>
  <c r="J130" i="33"/>
  <c r="K130" i="33" s="1"/>
  <c r="I130" i="33"/>
  <c r="H130" i="33"/>
  <c r="P129" i="33"/>
  <c r="Q129" i="33" s="1"/>
  <c r="O129" i="33"/>
  <c r="M129" i="33"/>
  <c r="N129" i="33" s="1"/>
  <c r="L129" i="33"/>
  <c r="J129" i="33"/>
  <c r="K129" i="33" s="1"/>
  <c r="I129" i="33"/>
  <c r="H129" i="33"/>
  <c r="Q128" i="33"/>
  <c r="P128" i="33"/>
  <c r="O128" i="33"/>
  <c r="M128" i="33"/>
  <c r="N128" i="33" s="1"/>
  <c r="L128" i="33"/>
  <c r="J128" i="33"/>
  <c r="K128" i="33" s="1"/>
  <c r="I128" i="33"/>
  <c r="H128" i="33"/>
  <c r="Q127" i="33"/>
  <c r="P127" i="33"/>
  <c r="O127" i="33"/>
  <c r="L127" i="33"/>
  <c r="M127" i="33" s="1"/>
  <c r="N127" i="33" s="1"/>
  <c r="K127" i="33"/>
  <c r="J127" i="33"/>
  <c r="I127" i="33"/>
  <c r="H127" i="33"/>
  <c r="P126" i="33"/>
  <c r="Q126" i="33" s="1"/>
  <c r="O126" i="33"/>
  <c r="L126" i="33"/>
  <c r="M126" i="33" s="1"/>
  <c r="N126" i="33" s="1"/>
  <c r="I126" i="33"/>
  <c r="J126" i="33" s="1"/>
  <c r="K126" i="33" s="1"/>
  <c r="H126" i="33"/>
  <c r="Q125" i="33"/>
  <c r="P125" i="33"/>
  <c r="O125" i="33"/>
  <c r="L125" i="33"/>
  <c r="M125" i="33" s="1"/>
  <c r="N125" i="33" s="1"/>
  <c r="I125" i="33"/>
  <c r="J125" i="33" s="1"/>
  <c r="K125" i="33" s="1"/>
  <c r="H125" i="33"/>
  <c r="P124" i="33"/>
  <c r="Q124" i="33" s="1"/>
  <c r="O124" i="33"/>
  <c r="N124" i="33"/>
  <c r="L124" i="33"/>
  <c r="M124" i="33" s="1"/>
  <c r="J124" i="33"/>
  <c r="K124" i="33" s="1"/>
  <c r="I124" i="33"/>
  <c r="H124" i="33"/>
  <c r="Q123" i="33"/>
  <c r="P123" i="33"/>
  <c r="O123" i="33"/>
  <c r="L123" i="33"/>
  <c r="M123" i="33" s="1"/>
  <c r="N123" i="33" s="1"/>
  <c r="J123" i="33"/>
  <c r="K123" i="33" s="1"/>
  <c r="I123" i="33"/>
  <c r="H123" i="33"/>
  <c r="Q122" i="33"/>
  <c r="P122" i="33"/>
  <c r="O122" i="33"/>
  <c r="L122" i="33"/>
  <c r="M122" i="33" s="1"/>
  <c r="N122" i="33" s="1"/>
  <c r="I122" i="33"/>
  <c r="H122" i="33"/>
  <c r="J122" i="33" s="1"/>
  <c r="K122" i="33" s="1"/>
  <c r="Q121" i="33"/>
  <c r="P121" i="33"/>
  <c r="O121" i="33"/>
  <c r="N121" i="33"/>
  <c r="M121" i="33"/>
  <c r="L121" i="33"/>
  <c r="J121" i="33"/>
  <c r="K121" i="33" s="1"/>
  <c r="I121" i="33"/>
  <c r="H121" i="33"/>
  <c r="P120" i="33"/>
  <c r="Q120" i="33" s="1"/>
  <c r="O120" i="33"/>
  <c r="N120" i="33"/>
  <c r="L120" i="33"/>
  <c r="M120" i="33" s="1"/>
  <c r="I120" i="33"/>
  <c r="J120" i="33" s="1"/>
  <c r="K120" i="33" s="1"/>
  <c r="H120" i="33"/>
  <c r="P119" i="33"/>
  <c r="Q119" i="33" s="1"/>
  <c r="O119" i="33"/>
  <c r="L119" i="33"/>
  <c r="M119" i="33" s="1"/>
  <c r="N119" i="33" s="1"/>
  <c r="J119" i="33"/>
  <c r="K119" i="33" s="1"/>
  <c r="I119" i="33"/>
  <c r="H119" i="33"/>
  <c r="P118" i="33"/>
  <c r="Q118" i="33" s="1"/>
  <c r="O118" i="33"/>
  <c r="L118" i="33"/>
  <c r="M118" i="33" s="1"/>
  <c r="N118" i="33" s="1"/>
  <c r="I118" i="33"/>
  <c r="J118" i="33" s="1"/>
  <c r="K118" i="33" s="1"/>
  <c r="H118" i="33"/>
  <c r="Q117" i="33"/>
  <c r="P117" i="33"/>
  <c r="O117" i="33"/>
  <c r="M117" i="33"/>
  <c r="N117" i="33" s="1"/>
  <c r="L117" i="33"/>
  <c r="I117" i="33"/>
  <c r="J117" i="33" s="1"/>
  <c r="K117" i="33" s="1"/>
  <c r="H117" i="33"/>
  <c r="P116" i="33"/>
  <c r="Q116" i="33" s="1"/>
  <c r="O116" i="33"/>
  <c r="L116" i="33"/>
  <c r="M116" i="33" s="1"/>
  <c r="N116" i="33" s="1"/>
  <c r="J116" i="33"/>
  <c r="K116" i="33" s="1"/>
  <c r="I116" i="33"/>
  <c r="H116" i="33"/>
  <c r="Q115" i="33"/>
  <c r="P115" i="33"/>
  <c r="O115" i="33"/>
  <c r="N115" i="33"/>
  <c r="L115" i="33"/>
  <c r="M115" i="33" s="1"/>
  <c r="I115" i="33"/>
  <c r="J115" i="33" s="1"/>
  <c r="K115" i="33" s="1"/>
  <c r="H115" i="33"/>
  <c r="P114" i="33"/>
  <c r="Q114" i="33" s="1"/>
  <c r="O114" i="33"/>
  <c r="M114" i="33"/>
  <c r="N114" i="33" s="1"/>
  <c r="L114" i="33"/>
  <c r="I114" i="33"/>
  <c r="H114" i="33"/>
  <c r="Q113" i="33"/>
  <c r="P113" i="33"/>
  <c r="O113" i="33"/>
  <c r="M113" i="33"/>
  <c r="N113" i="33" s="1"/>
  <c r="L113" i="33"/>
  <c r="J113" i="33"/>
  <c r="K113" i="33" s="1"/>
  <c r="I113" i="33"/>
  <c r="H113" i="33"/>
  <c r="P112" i="33"/>
  <c r="Q112" i="33" s="1"/>
  <c r="O112" i="33"/>
  <c r="L112" i="33"/>
  <c r="M112" i="33" s="1"/>
  <c r="N112" i="33" s="1"/>
  <c r="J112" i="33"/>
  <c r="K112" i="33" s="1"/>
  <c r="I112" i="33"/>
  <c r="H112" i="33"/>
  <c r="Q111" i="33"/>
  <c r="P111" i="33"/>
  <c r="O111" i="33"/>
  <c r="L111" i="33"/>
  <c r="M111" i="33" s="1"/>
  <c r="N111" i="33" s="1"/>
  <c r="I111" i="33"/>
  <c r="J111" i="33" s="1"/>
  <c r="K111" i="33" s="1"/>
  <c r="H111" i="33"/>
  <c r="Q110" i="33"/>
  <c r="P110" i="33"/>
  <c r="O110" i="33"/>
  <c r="N110" i="33"/>
  <c r="M110" i="33"/>
  <c r="L110" i="33"/>
  <c r="J110" i="33"/>
  <c r="K110" i="33" s="1"/>
  <c r="I110" i="33"/>
  <c r="H110" i="33"/>
  <c r="Q109" i="33"/>
  <c r="P109" i="33"/>
  <c r="O109" i="33"/>
  <c r="L109" i="33"/>
  <c r="M109" i="33" s="1"/>
  <c r="N109" i="33" s="1"/>
  <c r="I109" i="33"/>
  <c r="H109" i="33"/>
  <c r="P108" i="33"/>
  <c r="Q108" i="33" s="1"/>
  <c r="O108" i="33"/>
  <c r="M108" i="33"/>
  <c r="N108" i="33" s="1"/>
  <c r="L108" i="33"/>
  <c r="I108" i="33"/>
  <c r="H108" i="33"/>
  <c r="J108" i="33" s="1"/>
  <c r="K108" i="33" s="1"/>
  <c r="P107" i="33"/>
  <c r="Q107" i="33" s="1"/>
  <c r="O107" i="33"/>
  <c r="L107" i="33"/>
  <c r="M107" i="33" s="1"/>
  <c r="N107" i="33" s="1"/>
  <c r="J107" i="33"/>
  <c r="K107" i="33" s="1"/>
  <c r="I107" i="33"/>
  <c r="H107" i="33"/>
  <c r="Q106" i="33"/>
  <c r="P106" i="33"/>
  <c r="O106" i="33"/>
  <c r="N106" i="33"/>
  <c r="L106" i="33"/>
  <c r="M106" i="33" s="1"/>
  <c r="I106" i="33"/>
  <c r="J106" i="33" s="1"/>
  <c r="K106" i="33" s="1"/>
  <c r="H106" i="33"/>
  <c r="Q105" i="33"/>
  <c r="P105" i="33"/>
  <c r="O105" i="33"/>
  <c r="N105" i="33"/>
  <c r="M105" i="33"/>
  <c r="L105" i="33"/>
  <c r="I105" i="33"/>
  <c r="H105" i="33"/>
  <c r="P104" i="33"/>
  <c r="Q104" i="33" s="1"/>
  <c r="O104" i="33"/>
  <c r="N104" i="33"/>
  <c r="L104" i="33"/>
  <c r="M104" i="33" s="1"/>
  <c r="I104" i="33"/>
  <c r="H104" i="33"/>
  <c r="J104" i="33" s="1"/>
  <c r="K104" i="33" s="1"/>
  <c r="P103" i="33"/>
  <c r="Q103" i="33" s="1"/>
  <c r="O103" i="33"/>
  <c r="L103" i="33"/>
  <c r="M103" i="33" s="1"/>
  <c r="N103" i="33" s="1"/>
  <c r="J103" i="33"/>
  <c r="K103" i="33" s="1"/>
  <c r="I103" i="33"/>
  <c r="H103" i="33"/>
  <c r="P102" i="33"/>
  <c r="Q102" i="33" s="1"/>
  <c r="O102" i="33"/>
  <c r="M102" i="33"/>
  <c r="N102" i="33" s="1"/>
  <c r="L102" i="33"/>
  <c r="I102" i="33"/>
  <c r="J102" i="33" s="1"/>
  <c r="K102" i="33" s="1"/>
  <c r="H102" i="33"/>
  <c r="Q101" i="33"/>
  <c r="P101" i="33"/>
  <c r="O101" i="33"/>
  <c r="M101" i="33"/>
  <c r="N101" i="33" s="1"/>
  <c r="L101" i="33"/>
  <c r="I101" i="33"/>
  <c r="J101" i="33" s="1"/>
  <c r="K101" i="33" s="1"/>
  <c r="H101" i="33"/>
  <c r="P100" i="33"/>
  <c r="Q100" i="33" s="1"/>
  <c r="O100" i="33"/>
  <c r="N100" i="33"/>
  <c r="L100" i="33"/>
  <c r="M100" i="33" s="1"/>
  <c r="I100" i="33"/>
  <c r="J100" i="33" s="1"/>
  <c r="K100" i="33" s="1"/>
  <c r="H100" i="33"/>
  <c r="P99" i="33"/>
  <c r="Q99" i="33" s="1"/>
  <c r="O99" i="33"/>
  <c r="L99" i="33"/>
  <c r="M99" i="33" s="1"/>
  <c r="N99" i="33" s="1"/>
  <c r="I99" i="33"/>
  <c r="J99" i="33" s="1"/>
  <c r="K99" i="33" s="1"/>
  <c r="H99" i="33"/>
  <c r="P98" i="33"/>
  <c r="Q98" i="33" s="1"/>
  <c r="O98" i="33"/>
  <c r="L98" i="33"/>
  <c r="M98" i="33" s="1"/>
  <c r="N98" i="33" s="1"/>
  <c r="I98" i="33"/>
  <c r="H98" i="33"/>
  <c r="J98" i="33" s="1"/>
  <c r="K98" i="33" s="1"/>
  <c r="Q97" i="33"/>
  <c r="P97" i="33"/>
  <c r="O97" i="33"/>
  <c r="N97" i="33"/>
  <c r="M97" i="33"/>
  <c r="L97" i="33"/>
  <c r="I97" i="33"/>
  <c r="J97" i="33" s="1"/>
  <c r="K97" i="33" s="1"/>
  <c r="H97" i="33"/>
  <c r="P96" i="33"/>
  <c r="Q96" i="33" s="1"/>
  <c r="O96" i="33"/>
  <c r="N96" i="33"/>
  <c r="L96" i="33"/>
  <c r="M96" i="33" s="1"/>
  <c r="J96" i="33"/>
  <c r="K96" i="33" s="1"/>
  <c r="I96" i="33"/>
  <c r="H96" i="33"/>
  <c r="P95" i="33"/>
  <c r="Q95" i="33" s="1"/>
  <c r="O95" i="33"/>
  <c r="M95" i="33"/>
  <c r="N95" i="33" s="1"/>
  <c r="L95" i="33"/>
  <c r="J95" i="33"/>
  <c r="K95" i="33" s="1"/>
  <c r="I95" i="33"/>
  <c r="H95" i="33"/>
  <c r="Q94" i="33"/>
  <c r="P94" i="33"/>
  <c r="O94" i="33"/>
  <c r="N94" i="33"/>
  <c r="L94" i="33"/>
  <c r="M94" i="33" s="1"/>
  <c r="I94" i="33"/>
  <c r="J94" i="33" s="1"/>
  <c r="K94" i="33" s="1"/>
  <c r="H94" i="33"/>
  <c r="Q93" i="33"/>
  <c r="P93" i="33"/>
  <c r="O93" i="33"/>
  <c r="L93" i="33"/>
  <c r="M93" i="33" s="1"/>
  <c r="N93" i="33" s="1"/>
  <c r="I93" i="33"/>
  <c r="J93" i="33" s="1"/>
  <c r="K93" i="33" s="1"/>
  <c r="H93" i="33"/>
  <c r="P92" i="33"/>
  <c r="Q92" i="33" s="1"/>
  <c r="O92" i="33"/>
  <c r="N92" i="33"/>
  <c r="M92" i="33"/>
  <c r="L92" i="33"/>
  <c r="I92" i="33"/>
  <c r="H92" i="33"/>
  <c r="J92" i="33" s="1"/>
  <c r="K92" i="33" s="1"/>
  <c r="P91" i="33"/>
  <c r="Q91" i="33" s="1"/>
  <c r="O91" i="33"/>
  <c r="N91" i="33"/>
  <c r="L91" i="33"/>
  <c r="M91" i="33" s="1"/>
  <c r="I91" i="33"/>
  <c r="H91" i="33"/>
  <c r="J91" i="33" s="1"/>
  <c r="K91" i="33" s="1"/>
  <c r="P90" i="33"/>
  <c r="Q90" i="33" s="1"/>
  <c r="O90" i="33"/>
  <c r="L90" i="33"/>
  <c r="M90" i="33" s="1"/>
  <c r="N90" i="33" s="1"/>
  <c r="I90" i="33"/>
  <c r="H90" i="33"/>
  <c r="Q89" i="33"/>
  <c r="P89" i="33"/>
  <c r="O89" i="33"/>
  <c r="L89" i="33"/>
  <c r="M89" i="33" s="1"/>
  <c r="N89" i="33" s="1"/>
  <c r="I89" i="33"/>
  <c r="J89" i="33" s="1"/>
  <c r="K89" i="33" s="1"/>
  <c r="H89" i="33"/>
  <c r="P88" i="33"/>
  <c r="Q88" i="33" s="1"/>
  <c r="O88" i="33"/>
  <c r="N88" i="33"/>
  <c r="L88" i="33"/>
  <c r="M88" i="33" s="1"/>
  <c r="I88" i="33"/>
  <c r="H88" i="33"/>
  <c r="Q87" i="33"/>
  <c r="P87" i="33"/>
  <c r="O87" i="33"/>
  <c r="M87" i="33"/>
  <c r="N87" i="33" s="1"/>
  <c r="L87" i="33"/>
  <c r="I87" i="33"/>
  <c r="H87" i="33"/>
  <c r="J87" i="33" s="1"/>
  <c r="K87" i="33" s="1"/>
  <c r="P86" i="33"/>
  <c r="Q86" i="33" s="1"/>
  <c r="O86" i="33"/>
  <c r="M86" i="33"/>
  <c r="N86" i="33" s="1"/>
  <c r="L86" i="33"/>
  <c r="J86" i="33"/>
  <c r="K86" i="33" s="1"/>
  <c r="I86" i="33"/>
  <c r="H86" i="33"/>
  <c r="P85" i="33"/>
  <c r="Q85" i="33" s="1"/>
  <c r="O85" i="33"/>
  <c r="L85" i="33"/>
  <c r="M85" i="33" s="1"/>
  <c r="N85" i="33" s="1"/>
  <c r="I85" i="33"/>
  <c r="H85" i="33"/>
  <c r="P84" i="33"/>
  <c r="Q84" i="33" s="1"/>
  <c r="O84" i="33"/>
  <c r="L84" i="33"/>
  <c r="M84" i="33" s="1"/>
  <c r="N84" i="33" s="1"/>
  <c r="I84" i="33"/>
  <c r="H84" i="33"/>
  <c r="P83" i="33"/>
  <c r="Q83" i="33" s="1"/>
  <c r="O83" i="33"/>
  <c r="L83" i="33"/>
  <c r="M83" i="33" s="1"/>
  <c r="N83" i="33" s="1"/>
  <c r="I83" i="33"/>
  <c r="J83" i="33" s="1"/>
  <c r="K83" i="33" s="1"/>
  <c r="H83" i="33"/>
  <c r="P82" i="33"/>
  <c r="Q82" i="33" s="1"/>
  <c r="O82" i="33"/>
  <c r="N82" i="33"/>
  <c r="L82" i="33"/>
  <c r="M82" i="33" s="1"/>
  <c r="I82" i="33"/>
  <c r="J82" i="33" s="1"/>
  <c r="K82" i="33" s="1"/>
  <c r="H82" i="33"/>
  <c r="P81" i="33"/>
  <c r="Q81" i="33" s="1"/>
  <c r="O81" i="33"/>
  <c r="M81" i="33"/>
  <c r="N81" i="33" s="1"/>
  <c r="L81" i="33"/>
  <c r="I81" i="33"/>
  <c r="H81" i="33"/>
  <c r="J81" i="33" s="1"/>
  <c r="K81" i="33" s="1"/>
  <c r="P80" i="33"/>
  <c r="Q80" i="33" s="1"/>
  <c r="O80" i="33"/>
  <c r="M80" i="33"/>
  <c r="N80" i="33" s="1"/>
  <c r="L80" i="33"/>
  <c r="I80" i="33"/>
  <c r="H80" i="33"/>
  <c r="J80" i="33" s="1"/>
  <c r="K80" i="33" s="1"/>
  <c r="P79" i="33"/>
  <c r="Q79" i="33" s="1"/>
  <c r="O79" i="33"/>
  <c r="N79" i="33"/>
  <c r="M79" i="33"/>
  <c r="L79" i="33"/>
  <c r="I79" i="33"/>
  <c r="J79" i="33" s="1"/>
  <c r="K79" i="33" s="1"/>
  <c r="H79" i="33"/>
  <c r="P78" i="33"/>
  <c r="Q78" i="33" s="1"/>
  <c r="O78" i="33"/>
  <c r="L78" i="33"/>
  <c r="M78" i="33" s="1"/>
  <c r="N78" i="33" s="1"/>
  <c r="K78" i="33"/>
  <c r="I78" i="33"/>
  <c r="H78" i="33"/>
  <c r="J78" i="33" s="1"/>
  <c r="P77" i="33"/>
  <c r="Q77" i="33" s="1"/>
  <c r="O77" i="33"/>
  <c r="L77" i="33"/>
  <c r="M77" i="33" s="1"/>
  <c r="N77" i="33" s="1"/>
  <c r="I77" i="33"/>
  <c r="J77" i="33" s="1"/>
  <c r="K77" i="33" s="1"/>
  <c r="H77" i="33"/>
  <c r="Q76" i="33"/>
  <c r="P76" i="33"/>
  <c r="O76" i="33"/>
  <c r="L76" i="33"/>
  <c r="M76" i="33" s="1"/>
  <c r="N76" i="33" s="1"/>
  <c r="I76" i="33"/>
  <c r="H76" i="33"/>
  <c r="J76" i="33" s="1"/>
  <c r="K76" i="33" s="1"/>
  <c r="P75" i="33"/>
  <c r="Q75" i="33" s="1"/>
  <c r="O75" i="33"/>
  <c r="M75" i="33"/>
  <c r="N75" i="33" s="1"/>
  <c r="L75" i="33"/>
  <c r="J75" i="33"/>
  <c r="K75" i="33" s="1"/>
  <c r="I75" i="33"/>
  <c r="H75" i="33"/>
  <c r="Q74" i="33"/>
  <c r="P74" i="33"/>
  <c r="O74" i="33"/>
  <c r="L74" i="33"/>
  <c r="M74" i="33" s="1"/>
  <c r="N74" i="33" s="1"/>
  <c r="K74" i="33"/>
  <c r="J74" i="33"/>
  <c r="I74" i="33"/>
  <c r="H74" i="33"/>
  <c r="Q73" i="33"/>
  <c r="P73" i="33"/>
  <c r="O73" i="33"/>
  <c r="N73" i="33"/>
  <c r="M73" i="33"/>
  <c r="L73" i="33"/>
  <c r="I73" i="33"/>
  <c r="J73" i="33" s="1"/>
  <c r="K73" i="33" s="1"/>
  <c r="H73" i="33"/>
  <c r="P72" i="33"/>
  <c r="Q72" i="33" s="1"/>
  <c r="O72" i="33"/>
  <c r="L72" i="33"/>
  <c r="M72" i="33" s="1"/>
  <c r="N72" i="33" s="1"/>
  <c r="I72" i="33"/>
  <c r="J72" i="33" s="1"/>
  <c r="K72" i="33" s="1"/>
  <c r="H72" i="33"/>
  <c r="P71" i="33"/>
  <c r="Q71" i="33" s="1"/>
  <c r="O71" i="33"/>
  <c r="N71" i="33"/>
  <c r="L71" i="33"/>
  <c r="M71" i="33" s="1"/>
  <c r="I71" i="33"/>
  <c r="H71" i="33"/>
  <c r="P70" i="33"/>
  <c r="Q70" i="33" s="1"/>
  <c r="O70" i="33"/>
  <c r="N70" i="33"/>
  <c r="M70" i="33"/>
  <c r="L70" i="33"/>
  <c r="I70" i="33"/>
  <c r="H70" i="33"/>
  <c r="J70" i="33" s="1"/>
  <c r="K70" i="33" s="1"/>
  <c r="P69" i="33"/>
  <c r="Q69" i="33" s="1"/>
  <c r="O69" i="33"/>
  <c r="L69" i="33"/>
  <c r="M69" i="33" s="1"/>
  <c r="N69" i="33" s="1"/>
  <c r="I69" i="33"/>
  <c r="J69" i="33" s="1"/>
  <c r="K69" i="33" s="1"/>
  <c r="H69" i="33"/>
  <c r="P68" i="33"/>
  <c r="Q68" i="33" s="1"/>
  <c r="O68" i="33"/>
  <c r="L68" i="33"/>
  <c r="M68" i="33" s="1"/>
  <c r="N68" i="33" s="1"/>
  <c r="I68" i="33"/>
  <c r="H68" i="33"/>
  <c r="P67" i="33"/>
  <c r="Q67" i="33" s="1"/>
  <c r="O67" i="33"/>
  <c r="N67" i="33"/>
  <c r="L67" i="33"/>
  <c r="M67" i="33" s="1"/>
  <c r="I67" i="33"/>
  <c r="J67" i="33" s="1"/>
  <c r="K67" i="33" s="1"/>
  <c r="H67" i="33"/>
  <c r="P66" i="33"/>
  <c r="Q66" i="33" s="1"/>
  <c r="O66" i="33"/>
  <c r="N66" i="33"/>
  <c r="L66" i="33"/>
  <c r="M66" i="33" s="1"/>
  <c r="I66" i="33"/>
  <c r="J66" i="33" s="1"/>
  <c r="K66" i="33" s="1"/>
  <c r="H66" i="33"/>
  <c r="P65" i="33"/>
  <c r="Q65" i="33" s="1"/>
  <c r="O65" i="33"/>
  <c r="L65" i="33"/>
  <c r="M65" i="33" s="1"/>
  <c r="N65" i="33" s="1"/>
  <c r="I65" i="33"/>
  <c r="H65" i="33"/>
  <c r="J65" i="33" s="1"/>
  <c r="K65" i="33" s="1"/>
  <c r="P64" i="33"/>
  <c r="Q64" i="33" s="1"/>
  <c r="O64" i="33"/>
  <c r="N64" i="33"/>
  <c r="M64" i="33"/>
  <c r="L64" i="33"/>
  <c r="J64" i="33"/>
  <c r="K64" i="33" s="1"/>
  <c r="I64" i="33"/>
  <c r="H64" i="33"/>
  <c r="P63" i="33"/>
  <c r="Q63" i="33" s="1"/>
  <c r="O63" i="33"/>
  <c r="L63" i="33"/>
  <c r="M63" i="33" s="1"/>
  <c r="N63" i="33" s="1"/>
  <c r="K63" i="33"/>
  <c r="I63" i="33"/>
  <c r="J63" i="33" s="1"/>
  <c r="H63" i="33"/>
  <c r="P62" i="33"/>
  <c r="Q62" i="33" s="1"/>
  <c r="O62" i="33"/>
  <c r="M62" i="33"/>
  <c r="N62" i="33" s="1"/>
  <c r="L62" i="33"/>
  <c r="I62" i="33"/>
  <c r="J62" i="33" s="1"/>
  <c r="K62" i="33" s="1"/>
  <c r="H62" i="33"/>
  <c r="P61" i="33"/>
  <c r="Q61" i="33" s="1"/>
  <c r="O61" i="33"/>
  <c r="N61" i="33"/>
  <c r="M61" i="33"/>
  <c r="L61" i="33"/>
  <c r="I61" i="33"/>
  <c r="H61" i="33"/>
  <c r="P60" i="33"/>
  <c r="Q60" i="33" s="1"/>
  <c r="O60" i="33"/>
  <c r="L60" i="33"/>
  <c r="M60" i="33" s="1"/>
  <c r="N60" i="33" s="1"/>
  <c r="J60" i="33"/>
  <c r="K60" i="33" s="1"/>
  <c r="I60" i="33"/>
  <c r="H60" i="33"/>
  <c r="P59" i="33"/>
  <c r="Q59" i="33" s="1"/>
  <c r="O59" i="33"/>
  <c r="N59" i="33"/>
  <c r="M59" i="33"/>
  <c r="L59" i="33"/>
  <c r="I59" i="33"/>
  <c r="J59" i="33" s="1"/>
  <c r="K59" i="33" s="1"/>
  <c r="H59" i="33"/>
  <c r="Q58" i="33"/>
  <c r="P58" i="33"/>
  <c r="O58" i="33"/>
  <c r="L58" i="33"/>
  <c r="M58" i="33" s="1"/>
  <c r="N58" i="33" s="1"/>
  <c r="J58" i="33"/>
  <c r="K58" i="33" s="1"/>
  <c r="I58" i="33"/>
  <c r="H58" i="33"/>
  <c r="P57" i="33"/>
  <c r="Q57" i="33" s="1"/>
  <c r="O57" i="33"/>
  <c r="M57" i="33"/>
  <c r="N57" i="33" s="1"/>
  <c r="L57" i="33"/>
  <c r="J57" i="33"/>
  <c r="K57" i="33" s="1"/>
  <c r="I57" i="33"/>
  <c r="H57" i="33"/>
  <c r="P56" i="33"/>
  <c r="Q56" i="33" s="1"/>
  <c r="O56" i="33"/>
  <c r="L56" i="33"/>
  <c r="M56" i="33" s="1"/>
  <c r="N56" i="33" s="1"/>
  <c r="J56" i="33"/>
  <c r="K56" i="33" s="1"/>
  <c r="I56" i="33"/>
  <c r="H56" i="33"/>
  <c r="P55" i="33"/>
  <c r="Q55" i="33" s="1"/>
  <c r="O55" i="33"/>
  <c r="L55" i="33"/>
  <c r="M55" i="33" s="1"/>
  <c r="N55" i="33" s="1"/>
  <c r="J55" i="33"/>
  <c r="K55" i="33" s="1"/>
  <c r="I55" i="33"/>
  <c r="H55" i="33"/>
  <c r="P54" i="33"/>
  <c r="Q54" i="33" s="1"/>
  <c r="O54" i="33"/>
  <c r="L54" i="33"/>
  <c r="M54" i="33" s="1"/>
  <c r="N54" i="33" s="1"/>
  <c r="J54" i="33"/>
  <c r="K54" i="33" s="1"/>
  <c r="I54" i="33"/>
  <c r="H54" i="33"/>
  <c r="L53" i="33"/>
  <c r="M53" i="33" s="1"/>
  <c r="N53" i="33" s="1"/>
  <c r="I53" i="33"/>
  <c r="J53" i="33" s="1"/>
  <c r="K53" i="33" s="1"/>
  <c r="P53" i="33" s="1"/>
  <c r="H53" i="33"/>
  <c r="P52" i="33"/>
  <c r="Q52" i="33" s="1"/>
  <c r="O52" i="33"/>
  <c r="N52" i="33"/>
  <c r="L52" i="33"/>
  <c r="M52" i="33" s="1"/>
  <c r="I52" i="33"/>
  <c r="H52" i="33"/>
  <c r="J52" i="33" s="1"/>
  <c r="K52" i="33" s="1"/>
  <c r="Q51" i="33"/>
  <c r="P51" i="33"/>
  <c r="O51" i="33"/>
  <c r="L51" i="33"/>
  <c r="M51" i="33" s="1"/>
  <c r="N51" i="33" s="1"/>
  <c r="J51" i="33"/>
  <c r="K51" i="33" s="1"/>
  <c r="I51" i="33"/>
  <c r="H51" i="33"/>
  <c r="P50" i="33"/>
  <c r="Q50" i="33" s="1"/>
  <c r="O50" i="33"/>
  <c r="L50" i="33"/>
  <c r="M50" i="33" s="1"/>
  <c r="N50" i="33" s="1"/>
  <c r="I50" i="33"/>
  <c r="J50" i="33" s="1"/>
  <c r="K50" i="33" s="1"/>
  <c r="H50" i="33"/>
  <c r="Q49" i="33"/>
  <c r="P49" i="33"/>
  <c r="O49" i="33"/>
  <c r="L49" i="33"/>
  <c r="M49" i="33" s="1"/>
  <c r="N49" i="33" s="1"/>
  <c r="I49" i="33"/>
  <c r="J49" i="33" s="1"/>
  <c r="K49" i="33" s="1"/>
  <c r="H49" i="33"/>
  <c r="Q48" i="33"/>
  <c r="P48" i="33"/>
  <c r="O48" i="33"/>
  <c r="L48" i="33"/>
  <c r="M48" i="33" s="1"/>
  <c r="N48" i="33" s="1"/>
  <c r="J48" i="33"/>
  <c r="K48" i="33" s="1"/>
  <c r="I48" i="33"/>
  <c r="H48" i="33"/>
  <c r="P47" i="33"/>
  <c r="Q47" i="33" s="1"/>
  <c r="O47" i="33"/>
  <c r="L47" i="33"/>
  <c r="M47" i="33" s="1"/>
  <c r="N47" i="33" s="1"/>
  <c r="I47" i="33"/>
  <c r="H47" i="33"/>
  <c r="Q46" i="33"/>
  <c r="P46" i="33"/>
  <c r="O46" i="33"/>
  <c r="L46" i="33"/>
  <c r="M46" i="33" s="1"/>
  <c r="N46" i="33" s="1"/>
  <c r="K46" i="33"/>
  <c r="I46" i="33"/>
  <c r="H46" i="33"/>
  <c r="J46" i="33" s="1"/>
  <c r="P45" i="33"/>
  <c r="Q45" i="33" s="1"/>
  <c r="O45" i="33"/>
  <c r="L45" i="33"/>
  <c r="M45" i="33" s="1"/>
  <c r="N45" i="33" s="1"/>
  <c r="K45" i="33"/>
  <c r="J45" i="33"/>
  <c r="I45" i="33"/>
  <c r="H45" i="33"/>
  <c r="P44" i="33"/>
  <c r="Q44" i="33" s="1"/>
  <c r="O44" i="33"/>
  <c r="L44" i="33"/>
  <c r="M44" i="33" s="1"/>
  <c r="N44" i="33" s="1"/>
  <c r="I44" i="33"/>
  <c r="H44" i="33"/>
  <c r="Q43" i="33"/>
  <c r="P43" i="33"/>
  <c r="O43" i="33"/>
  <c r="L43" i="33"/>
  <c r="M43" i="33" s="1"/>
  <c r="N43" i="33" s="1"/>
  <c r="I43" i="33"/>
  <c r="J43" i="33" s="1"/>
  <c r="K43" i="33" s="1"/>
  <c r="H43" i="33"/>
  <c r="P42" i="33"/>
  <c r="Q42" i="33" s="1"/>
  <c r="O42" i="33"/>
  <c r="N42" i="33"/>
  <c r="L42" i="33"/>
  <c r="M42" i="33" s="1"/>
  <c r="I42" i="33"/>
  <c r="H42" i="33"/>
  <c r="Q41" i="33"/>
  <c r="P41" i="33"/>
  <c r="O41" i="33"/>
  <c r="L41" i="33"/>
  <c r="M41" i="33" s="1"/>
  <c r="N41" i="33" s="1"/>
  <c r="J41" i="33"/>
  <c r="K41" i="33" s="1"/>
  <c r="I41" i="33"/>
  <c r="H41" i="33"/>
  <c r="L40" i="33"/>
  <c r="M40" i="33" s="1"/>
  <c r="N40" i="33" s="1"/>
  <c r="I40" i="33"/>
  <c r="H40" i="33"/>
  <c r="J40" i="33" s="1"/>
  <c r="K40" i="33" s="1"/>
  <c r="P40" i="33" s="1"/>
  <c r="P38" i="33"/>
  <c r="Q38" i="33" s="1"/>
  <c r="O38" i="33"/>
  <c r="L38" i="33"/>
  <c r="M38" i="33" s="1"/>
  <c r="N38" i="33" s="1"/>
  <c r="I38" i="33"/>
  <c r="H38" i="33"/>
  <c r="P37" i="33"/>
  <c r="Q37" i="33" s="1"/>
  <c r="O37" i="33"/>
  <c r="L37" i="33"/>
  <c r="M37" i="33" s="1"/>
  <c r="N37" i="33" s="1"/>
  <c r="I37" i="33"/>
  <c r="H37" i="33"/>
  <c r="J37" i="33" s="1"/>
  <c r="K37" i="33" s="1"/>
  <c r="L36" i="33"/>
  <c r="M36" i="33" s="1"/>
  <c r="N36" i="33" s="1"/>
  <c r="I36" i="33"/>
  <c r="J36" i="33" s="1"/>
  <c r="K36" i="33" s="1"/>
  <c r="P36" i="33" s="1"/>
  <c r="H36" i="33"/>
  <c r="L35" i="33"/>
  <c r="M35" i="33" s="1"/>
  <c r="N35" i="33" s="1"/>
  <c r="I35" i="33"/>
  <c r="J35" i="33" s="1"/>
  <c r="K35" i="33" s="1"/>
  <c r="P35" i="33" s="1"/>
  <c r="H35" i="33"/>
  <c r="L34" i="33"/>
  <c r="M34" i="33" s="1"/>
  <c r="N34" i="33" s="1"/>
  <c r="I34" i="33"/>
  <c r="H34" i="33"/>
  <c r="L33" i="33"/>
  <c r="M33" i="33" s="1"/>
  <c r="N33" i="33" s="1"/>
  <c r="J33" i="33"/>
  <c r="K33" i="33" s="1"/>
  <c r="P33" i="33" s="1"/>
  <c r="I33" i="33"/>
  <c r="H33" i="33"/>
  <c r="L32" i="33"/>
  <c r="M32" i="33" s="1"/>
  <c r="N32" i="33" s="1"/>
  <c r="I32" i="33"/>
  <c r="J32" i="33" s="1"/>
  <c r="K32" i="33" s="1"/>
  <c r="P32" i="33" s="1"/>
  <c r="H32" i="33"/>
  <c r="L31" i="33"/>
  <c r="M31" i="33" s="1"/>
  <c r="N31" i="33" s="1"/>
  <c r="I31" i="33"/>
  <c r="J31" i="33" s="1"/>
  <c r="K31" i="33" s="1"/>
  <c r="H31" i="33"/>
  <c r="P1031" i="30"/>
  <c r="N1031" i="30"/>
  <c r="L1031" i="30"/>
  <c r="M1031" i="30" s="1"/>
  <c r="J1031" i="30"/>
  <c r="K1031" i="30" s="1"/>
  <c r="O1031" i="30" s="1"/>
  <c r="I1031" i="30"/>
  <c r="P1030" i="30"/>
  <c r="N1030" i="30"/>
  <c r="M1030" i="30"/>
  <c r="L1030" i="30"/>
  <c r="J1030" i="30"/>
  <c r="I1030" i="30"/>
  <c r="K1030" i="30" s="1"/>
  <c r="O1030" i="30" s="1"/>
  <c r="P1029" i="30"/>
  <c r="N1029" i="30"/>
  <c r="M1029" i="30"/>
  <c r="L1029" i="30"/>
  <c r="J1029" i="30"/>
  <c r="I1029" i="30"/>
  <c r="K1029" i="30" s="1"/>
  <c r="O1029" i="30" s="1"/>
  <c r="P1028" i="30"/>
  <c r="N1028" i="30"/>
  <c r="L1028" i="30"/>
  <c r="M1028" i="30" s="1"/>
  <c r="J1028" i="30"/>
  <c r="K1028" i="30" s="1"/>
  <c r="O1028" i="30" s="1"/>
  <c r="I1028" i="30"/>
  <c r="P1027" i="30"/>
  <c r="N1027" i="30"/>
  <c r="M1027" i="30"/>
  <c r="L1027" i="30"/>
  <c r="J1027" i="30"/>
  <c r="I1027" i="30"/>
  <c r="K1027" i="30" s="1"/>
  <c r="O1027" i="30" s="1"/>
  <c r="P1026" i="30"/>
  <c r="N1026" i="30"/>
  <c r="M1026" i="30"/>
  <c r="L1026" i="30"/>
  <c r="J1026" i="30"/>
  <c r="I1026" i="30"/>
  <c r="P1025" i="30"/>
  <c r="N1025" i="30"/>
  <c r="L1025" i="30"/>
  <c r="M1025" i="30" s="1"/>
  <c r="J1025" i="30"/>
  <c r="K1025" i="30" s="1"/>
  <c r="O1025" i="30" s="1"/>
  <c r="I1025" i="30"/>
  <c r="P1024" i="30"/>
  <c r="N1024" i="30"/>
  <c r="M1024" i="30"/>
  <c r="L1024" i="30"/>
  <c r="J1024" i="30"/>
  <c r="I1024" i="30"/>
  <c r="K1024" i="30" s="1"/>
  <c r="P1023" i="30"/>
  <c r="N1023" i="30"/>
  <c r="M1023" i="30"/>
  <c r="L1023" i="30"/>
  <c r="J1023" i="30"/>
  <c r="I1023" i="30"/>
  <c r="K1023" i="30" s="1"/>
  <c r="O1023" i="30" s="1"/>
  <c r="P1022" i="30"/>
  <c r="N1022" i="30"/>
  <c r="L1022" i="30"/>
  <c r="M1022" i="30" s="1"/>
  <c r="J1022" i="30"/>
  <c r="I1022" i="30"/>
  <c r="P1021" i="30"/>
  <c r="N1021" i="30"/>
  <c r="M1021" i="30"/>
  <c r="L1021" i="30"/>
  <c r="J1021" i="30"/>
  <c r="I1021" i="30"/>
  <c r="K1021" i="30" s="1"/>
  <c r="P1020" i="30"/>
  <c r="N1020" i="30"/>
  <c r="M1020" i="30"/>
  <c r="L1020" i="30"/>
  <c r="J1020" i="30"/>
  <c r="I1020" i="30"/>
  <c r="K1020" i="30" s="1"/>
  <c r="O1020" i="30" s="1"/>
  <c r="P1019" i="30"/>
  <c r="N1019" i="30"/>
  <c r="L1019" i="30"/>
  <c r="M1019" i="30" s="1"/>
  <c r="J1019" i="30"/>
  <c r="I1019" i="30"/>
  <c r="P1018" i="30"/>
  <c r="N1018" i="30"/>
  <c r="M1018" i="30"/>
  <c r="L1018" i="30"/>
  <c r="J1018" i="30"/>
  <c r="I1018" i="30"/>
  <c r="P1017" i="30"/>
  <c r="N1017" i="30"/>
  <c r="M1017" i="30"/>
  <c r="L1017" i="30"/>
  <c r="J1017" i="30"/>
  <c r="I1017" i="30"/>
  <c r="P1016" i="30"/>
  <c r="N1016" i="30"/>
  <c r="L1016" i="30"/>
  <c r="M1016" i="30" s="1"/>
  <c r="J1016" i="30"/>
  <c r="I1016" i="30"/>
  <c r="P1015" i="30"/>
  <c r="N1015" i="30"/>
  <c r="M1015" i="30"/>
  <c r="L1015" i="30"/>
  <c r="J1015" i="30"/>
  <c r="I1015" i="30"/>
  <c r="K1015" i="30" s="1"/>
  <c r="O1015" i="30" s="1"/>
  <c r="P1014" i="30"/>
  <c r="N1014" i="30"/>
  <c r="M1014" i="30"/>
  <c r="L1014" i="30"/>
  <c r="J1014" i="30"/>
  <c r="I1014" i="30"/>
  <c r="P1013" i="30"/>
  <c r="N1013" i="30"/>
  <c r="L1013" i="30"/>
  <c r="M1013" i="30" s="1"/>
  <c r="J1013" i="30"/>
  <c r="I1013" i="30"/>
  <c r="K1013" i="30" s="1"/>
  <c r="O1013" i="30" s="1"/>
  <c r="P1012" i="30"/>
  <c r="N1012" i="30"/>
  <c r="M1012" i="30"/>
  <c r="L1012" i="30"/>
  <c r="J1012" i="30"/>
  <c r="I1012" i="30"/>
  <c r="P1011" i="30"/>
  <c r="N1011" i="30"/>
  <c r="M1011" i="30"/>
  <c r="L1011" i="30"/>
  <c r="J1011" i="30"/>
  <c r="I1011" i="30"/>
  <c r="K1011" i="30" s="1"/>
  <c r="O1011" i="30" s="1"/>
  <c r="P1010" i="30"/>
  <c r="N1010" i="30"/>
  <c r="L1010" i="30"/>
  <c r="M1010" i="30" s="1"/>
  <c r="J1010" i="30"/>
  <c r="I1010" i="30"/>
  <c r="K1010" i="30" s="1"/>
  <c r="O1010" i="30" s="1"/>
  <c r="P1009" i="30"/>
  <c r="N1009" i="30"/>
  <c r="M1009" i="30"/>
  <c r="L1009" i="30"/>
  <c r="J1009" i="30"/>
  <c r="I1009" i="30"/>
  <c r="P1008" i="30"/>
  <c r="N1008" i="30"/>
  <c r="M1008" i="30"/>
  <c r="L1008" i="30"/>
  <c r="J1008" i="30"/>
  <c r="I1008" i="30"/>
  <c r="K1008" i="30" s="1"/>
  <c r="O1008" i="30" s="1"/>
  <c r="P1007" i="30"/>
  <c r="N1007" i="30"/>
  <c r="L1007" i="30"/>
  <c r="M1007" i="30" s="1"/>
  <c r="J1007" i="30"/>
  <c r="I1007" i="30"/>
  <c r="K1007" i="30" s="1"/>
  <c r="O1007" i="30" s="1"/>
  <c r="P1006" i="30"/>
  <c r="N1006" i="30"/>
  <c r="M1006" i="30"/>
  <c r="L1006" i="30"/>
  <c r="J1006" i="30"/>
  <c r="I1006" i="30"/>
  <c r="K1006" i="30" s="1"/>
  <c r="P1005" i="30"/>
  <c r="N1005" i="30"/>
  <c r="L1005" i="30"/>
  <c r="M1005" i="30" s="1"/>
  <c r="J1005" i="30"/>
  <c r="I1005" i="30"/>
  <c r="P1004" i="30"/>
  <c r="N1004" i="30"/>
  <c r="L1004" i="30"/>
  <c r="M1004" i="30" s="1"/>
  <c r="J1004" i="30"/>
  <c r="I1004" i="30"/>
  <c r="P1003" i="30"/>
  <c r="N1003" i="30"/>
  <c r="M1003" i="30"/>
  <c r="L1003" i="30"/>
  <c r="J1003" i="30"/>
  <c r="I1003" i="30"/>
  <c r="P1002" i="30"/>
  <c r="N1002" i="30"/>
  <c r="L1002" i="30"/>
  <c r="M1002" i="30" s="1"/>
  <c r="J1002" i="30"/>
  <c r="I1002" i="30"/>
  <c r="K1002" i="30" s="1"/>
  <c r="O1002" i="30" s="1"/>
  <c r="P1001" i="30"/>
  <c r="N1001" i="30"/>
  <c r="L1001" i="30"/>
  <c r="M1001" i="30" s="1"/>
  <c r="J1001" i="30"/>
  <c r="I1001" i="30"/>
  <c r="P1000" i="30"/>
  <c r="N1000" i="30"/>
  <c r="M1000" i="30"/>
  <c r="L1000" i="30"/>
  <c r="J1000" i="30"/>
  <c r="I1000" i="30"/>
  <c r="K1000" i="30" s="1"/>
  <c r="O1000" i="30" s="1"/>
  <c r="P999" i="30"/>
  <c r="N999" i="30"/>
  <c r="L999" i="30"/>
  <c r="M999" i="30" s="1"/>
  <c r="J999" i="30"/>
  <c r="I999" i="30"/>
  <c r="K999" i="30" s="1"/>
  <c r="O999" i="30" s="1"/>
  <c r="P998" i="30"/>
  <c r="N998" i="30"/>
  <c r="L998" i="30"/>
  <c r="M998" i="30" s="1"/>
  <c r="J998" i="30"/>
  <c r="I998" i="30"/>
  <c r="K998" i="30" s="1"/>
  <c r="O998" i="30" s="1"/>
  <c r="P997" i="30"/>
  <c r="N997" i="30"/>
  <c r="M997" i="30"/>
  <c r="L997" i="30"/>
  <c r="J997" i="30"/>
  <c r="I997" i="30"/>
  <c r="K997" i="30" s="1"/>
  <c r="P996" i="30"/>
  <c r="N996" i="30"/>
  <c r="L996" i="30"/>
  <c r="M996" i="30" s="1"/>
  <c r="J996" i="30"/>
  <c r="I996" i="30"/>
  <c r="P995" i="30"/>
  <c r="N995" i="30"/>
  <c r="L995" i="30"/>
  <c r="M995" i="30" s="1"/>
  <c r="J995" i="30"/>
  <c r="I995" i="30"/>
  <c r="P994" i="30"/>
  <c r="N994" i="30"/>
  <c r="M994" i="30"/>
  <c r="L994" i="30"/>
  <c r="J994" i="30"/>
  <c r="I994" i="30"/>
  <c r="P993" i="30"/>
  <c r="N993" i="30"/>
  <c r="L993" i="30"/>
  <c r="M993" i="30" s="1"/>
  <c r="J993" i="30"/>
  <c r="I993" i="30"/>
  <c r="K993" i="30" s="1"/>
  <c r="O993" i="30" s="1"/>
  <c r="P992" i="30"/>
  <c r="N992" i="30"/>
  <c r="L992" i="30"/>
  <c r="M992" i="30" s="1"/>
  <c r="J992" i="30"/>
  <c r="I992" i="30"/>
  <c r="P991" i="30"/>
  <c r="N991" i="30"/>
  <c r="M991" i="30"/>
  <c r="L991" i="30"/>
  <c r="J991" i="30"/>
  <c r="I991" i="30"/>
  <c r="K991" i="30" s="1"/>
  <c r="O991" i="30" s="1"/>
  <c r="P990" i="30"/>
  <c r="N990" i="30"/>
  <c r="L990" i="30"/>
  <c r="M990" i="30" s="1"/>
  <c r="J990" i="30"/>
  <c r="I990" i="30"/>
  <c r="K990" i="30" s="1"/>
  <c r="O990" i="30" s="1"/>
  <c r="P989" i="30"/>
  <c r="N989" i="30"/>
  <c r="L989" i="30"/>
  <c r="M989" i="30" s="1"/>
  <c r="J989" i="30"/>
  <c r="I989" i="30"/>
  <c r="K989" i="30" s="1"/>
  <c r="O989" i="30" s="1"/>
  <c r="P988" i="30"/>
  <c r="N988" i="30"/>
  <c r="M988" i="30"/>
  <c r="L988" i="30"/>
  <c r="J988" i="30"/>
  <c r="I988" i="30"/>
  <c r="K988" i="30" s="1"/>
  <c r="P987" i="30"/>
  <c r="N987" i="30"/>
  <c r="L987" i="30"/>
  <c r="M987" i="30" s="1"/>
  <c r="J987" i="30"/>
  <c r="I987" i="30"/>
  <c r="P986" i="30"/>
  <c r="N986" i="30"/>
  <c r="L986" i="30"/>
  <c r="M986" i="30" s="1"/>
  <c r="J986" i="30"/>
  <c r="I986" i="30"/>
  <c r="P985" i="30"/>
  <c r="N985" i="30"/>
  <c r="M985" i="30"/>
  <c r="L985" i="30"/>
  <c r="J985" i="30"/>
  <c r="I985" i="30"/>
  <c r="P984" i="30"/>
  <c r="N984" i="30"/>
  <c r="L984" i="30"/>
  <c r="M984" i="30" s="1"/>
  <c r="J984" i="30"/>
  <c r="I984" i="30"/>
  <c r="K984" i="30" s="1"/>
  <c r="O984" i="30" s="1"/>
  <c r="P983" i="30"/>
  <c r="N983" i="30"/>
  <c r="L983" i="30"/>
  <c r="M983" i="30" s="1"/>
  <c r="J983" i="30"/>
  <c r="I983" i="30"/>
  <c r="P982" i="30"/>
  <c r="N982" i="30"/>
  <c r="M982" i="30"/>
  <c r="L982" i="30"/>
  <c r="J982" i="30"/>
  <c r="I982" i="30"/>
  <c r="K982" i="30" s="1"/>
  <c r="O982" i="30" s="1"/>
  <c r="P981" i="30"/>
  <c r="N981" i="30"/>
  <c r="L981" i="30"/>
  <c r="M981" i="30" s="1"/>
  <c r="J981" i="30"/>
  <c r="I981" i="30"/>
  <c r="P980" i="30"/>
  <c r="N980" i="30"/>
  <c r="L980" i="30"/>
  <c r="M980" i="30" s="1"/>
  <c r="J980" i="30"/>
  <c r="I980" i="30"/>
  <c r="K980" i="30" s="1"/>
  <c r="P979" i="30"/>
  <c r="N979" i="30"/>
  <c r="M979" i="30"/>
  <c r="L979" i="30"/>
  <c r="J979" i="30"/>
  <c r="I979" i="30"/>
  <c r="P978" i="30"/>
  <c r="N978" i="30"/>
  <c r="L978" i="30"/>
  <c r="M978" i="30" s="1"/>
  <c r="J978" i="30"/>
  <c r="I978" i="30"/>
  <c r="P977" i="30"/>
  <c r="N977" i="30"/>
  <c r="L977" i="30"/>
  <c r="M977" i="30" s="1"/>
  <c r="J977" i="30"/>
  <c r="I977" i="30"/>
  <c r="K977" i="30" s="1"/>
  <c r="P976" i="30"/>
  <c r="N976" i="30"/>
  <c r="M976" i="30"/>
  <c r="L976" i="30"/>
  <c r="J976" i="30"/>
  <c r="I976" i="30"/>
  <c r="P975" i="30"/>
  <c r="N975" i="30"/>
  <c r="L975" i="30"/>
  <c r="M975" i="30" s="1"/>
  <c r="J975" i="30"/>
  <c r="I975" i="30"/>
  <c r="K975" i="30" s="1"/>
  <c r="O975" i="30" s="1"/>
  <c r="P974" i="30"/>
  <c r="N974" i="30"/>
  <c r="M974" i="30"/>
  <c r="L974" i="30"/>
  <c r="J974" i="30"/>
  <c r="I974" i="30"/>
  <c r="K974" i="30" s="1"/>
  <c r="P973" i="30"/>
  <c r="N973" i="30"/>
  <c r="M973" i="30"/>
  <c r="L973" i="30"/>
  <c r="J973" i="30"/>
  <c r="I973" i="30"/>
  <c r="K973" i="30" s="1"/>
  <c r="P972" i="30"/>
  <c r="N972" i="30"/>
  <c r="L972" i="30"/>
  <c r="M972" i="30" s="1"/>
  <c r="J972" i="30"/>
  <c r="I972" i="30"/>
  <c r="P971" i="30"/>
  <c r="N971" i="30"/>
  <c r="L971" i="30"/>
  <c r="M971" i="30" s="1"/>
  <c r="J971" i="30"/>
  <c r="I971" i="30"/>
  <c r="K971" i="30" s="1"/>
  <c r="P970" i="30"/>
  <c r="N970" i="30"/>
  <c r="M970" i="30"/>
  <c r="L970" i="30"/>
  <c r="J970" i="30"/>
  <c r="I970" i="30"/>
  <c r="P969" i="30"/>
  <c r="N969" i="30"/>
  <c r="L969" i="30"/>
  <c r="M969" i="30" s="1"/>
  <c r="J969" i="30"/>
  <c r="I969" i="30"/>
  <c r="P968" i="30"/>
  <c r="N968" i="30"/>
  <c r="M968" i="30"/>
  <c r="L968" i="30"/>
  <c r="J968" i="30"/>
  <c r="I968" i="30"/>
  <c r="P967" i="30"/>
  <c r="N967" i="30"/>
  <c r="M967" i="30"/>
  <c r="L967" i="30"/>
  <c r="J967" i="30"/>
  <c r="I967" i="30"/>
  <c r="P966" i="30"/>
  <c r="N966" i="30"/>
  <c r="L966" i="30"/>
  <c r="M966" i="30" s="1"/>
  <c r="J966" i="30"/>
  <c r="I966" i="30"/>
  <c r="P965" i="30"/>
  <c r="N965" i="30"/>
  <c r="M965" i="30"/>
  <c r="L965" i="30"/>
  <c r="J965" i="30"/>
  <c r="I965" i="30"/>
  <c r="K965" i="30" s="1"/>
  <c r="O965" i="30" s="1"/>
  <c r="P964" i="30"/>
  <c r="N964" i="30"/>
  <c r="M964" i="30"/>
  <c r="L964" i="30"/>
  <c r="J964" i="30"/>
  <c r="I964" i="30"/>
  <c r="P963" i="30"/>
  <c r="N963" i="30"/>
  <c r="L963" i="30"/>
  <c r="M963" i="30" s="1"/>
  <c r="J963" i="30"/>
  <c r="I963" i="30"/>
  <c r="K963" i="30" s="1"/>
  <c r="O963" i="30" s="1"/>
  <c r="P962" i="30"/>
  <c r="N962" i="30"/>
  <c r="L962" i="30"/>
  <c r="M962" i="30" s="1"/>
  <c r="J962" i="30"/>
  <c r="I962" i="30"/>
  <c r="P961" i="30"/>
  <c r="N961" i="30"/>
  <c r="M961" i="30"/>
  <c r="L961" i="30"/>
  <c r="J961" i="30"/>
  <c r="I961" i="30"/>
  <c r="K961" i="30" s="1"/>
  <c r="O961" i="30" s="1"/>
  <c r="P960" i="30"/>
  <c r="N960" i="30"/>
  <c r="L960" i="30"/>
  <c r="M960" i="30" s="1"/>
  <c r="J960" i="30"/>
  <c r="I960" i="30"/>
  <c r="K960" i="30" s="1"/>
  <c r="O960" i="30" s="1"/>
  <c r="P959" i="30"/>
  <c r="N959" i="30"/>
  <c r="M959" i="30"/>
  <c r="L959" i="30"/>
  <c r="J959" i="30"/>
  <c r="I959" i="30"/>
  <c r="P958" i="30"/>
  <c r="N958" i="30"/>
  <c r="M958" i="30"/>
  <c r="L958" i="30"/>
  <c r="J958" i="30"/>
  <c r="I958" i="30"/>
  <c r="K958" i="30" s="1"/>
  <c r="O958" i="30" s="1"/>
  <c r="P957" i="30"/>
  <c r="N957" i="30"/>
  <c r="L957" i="30"/>
  <c r="M957" i="30" s="1"/>
  <c r="J957" i="30"/>
  <c r="I957" i="30"/>
  <c r="K957" i="30" s="1"/>
  <c r="O957" i="30" s="1"/>
  <c r="P956" i="30"/>
  <c r="N956" i="30"/>
  <c r="M956" i="30"/>
  <c r="L956" i="30"/>
  <c r="J956" i="30"/>
  <c r="I956" i="30"/>
  <c r="K956" i="30" s="1"/>
  <c r="P955" i="30"/>
  <c r="N955" i="30"/>
  <c r="M955" i="30"/>
  <c r="L955" i="30"/>
  <c r="J955" i="30"/>
  <c r="I955" i="30"/>
  <c r="K955" i="30" s="1"/>
  <c r="P954" i="30"/>
  <c r="N954" i="30"/>
  <c r="L954" i="30"/>
  <c r="M954" i="30" s="1"/>
  <c r="J954" i="30"/>
  <c r="I954" i="30"/>
  <c r="K954" i="30" s="1"/>
  <c r="P953" i="30"/>
  <c r="N953" i="30"/>
  <c r="M953" i="30"/>
  <c r="L953" i="30"/>
  <c r="J953" i="30"/>
  <c r="I953" i="30"/>
  <c r="P952" i="30"/>
  <c r="N952" i="30"/>
  <c r="L952" i="30"/>
  <c r="M952" i="30" s="1"/>
  <c r="J952" i="30"/>
  <c r="I952" i="30"/>
  <c r="K952" i="30" s="1"/>
  <c r="P951" i="30"/>
  <c r="N951" i="30"/>
  <c r="L951" i="30"/>
  <c r="M951" i="30" s="1"/>
  <c r="J951" i="30"/>
  <c r="I951" i="30"/>
  <c r="P950" i="30"/>
  <c r="N950" i="30"/>
  <c r="L950" i="30"/>
  <c r="M950" i="30" s="1"/>
  <c r="J950" i="30"/>
  <c r="I950" i="30"/>
  <c r="P949" i="30"/>
  <c r="N949" i="30"/>
  <c r="L949" i="30"/>
  <c r="M949" i="30" s="1"/>
  <c r="J949" i="30"/>
  <c r="I949" i="30"/>
  <c r="P948" i="30"/>
  <c r="N948" i="30"/>
  <c r="L948" i="30"/>
  <c r="M948" i="30" s="1"/>
  <c r="J948" i="30"/>
  <c r="I948" i="30"/>
  <c r="K948" i="30" s="1"/>
  <c r="O948" i="30" s="1"/>
  <c r="P947" i="30"/>
  <c r="N947" i="30"/>
  <c r="L947" i="30"/>
  <c r="M947" i="30" s="1"/>
  <c r="J947" i="30"/>
  <c r="I947" i="30"/>
  <c r="P946" i="30"/>
  <c r="N946" i="30"/>
  <c r="M946" i="30"/>
  <c r="L946" i="30"/>
  <c r="J946" i="30"/>
  <c r="I946" i="30"/>
  <c r="K946" i="30" s="1"/>
  <c r="O946" i="30" s="1"/>
  <c r="P945" i="30"/>
  <c r="N945" i="30"/>
  <c r="L945" i="30"/>
  <c r="M945" i="30" s="1"/>
  <c r="J945" i="30"/>
  <c r="I945" i="30"/>
  <c r="K945" i="30" s="1"/>
  <c r="O945" i="30" s="1"/>
  <c r="P944" i="30"/>
  <c r="N944" i="30"/>
  <c r="L944" i="30"/>
  <c r="M944" i="30" s="1"/>
  <c r="J944" i="30"/>
  <c r="I944" i="30"/>
  <c r="K944" i="30" s="1"/>
  <c r="P943" i="30"/>
  <c r="N943" i="30"/>
  <c r="L943" i="30"/>
  <c r="M943" i="30" s="1"/>
  <c r="J943" i="30"/>
  <c r="I943" i="30"/>
  <c r="P942" i="30"/>
  <c r="N942" i="30"/>
  <c r="L942" i="30"/>
  <c r="M942" i="30" s="1"/>
  <c r="J942" i="30"/>
  <c r="I942" i="30"/>
  <c r="P941" i="30"/>
  <c r="N941" i="30"/>
  <c r="L941" i="30"/>
  <c r="M941" i="30" s="1"/>
  <c r="J941" i="30"/>
  <c r="I941" i="30"/>
  <c r="K941" i="30" s="1"/>
  <c r="O941" i="30" s="1"/>
  <c r="P940" i="30"/>
  <c r="N940" i="30"/>
  <c r="L940" i="30"/>
  <c r="M940" i="30" s="1"/>
  <c r="J940" i="30"/>
  <c r="I940" i="30"/>
  <c r="P939" i="30"/>
  <c r="N939" i="30"/>
  <c r="L939" i="30"/>
  <c r="M939" i="30" s="1"/>
  <c r="J939" i="30"/>
  <c r="I939" i="30"/>
  <c r="K939" i="30" s="1"/>
  <c r="O939" i="30" s="1"/>
  <c r="P938" i="30"/>
  <c r="N938" i="30"/>
  <c r="M938" i="30"/>
  <c r="L938" i="30"/>
  <c r="J938" i="30"/>
  <c r="I938" i="30"/>
  <c r="K938" i="30" s="1"/>
  <c r="P937" i="30"/>
  <c r="N937" i="30"/>
  <c r="M937" i="30"/>
  <c r="L937" i="30"/>
  <c r="J937" i="30"/>
  <c r="I937" i="30"/>
  <c r="K937" i="30" s="1"/>
  <c r="P936" i="30"/>
  <c r="N936" i="30"/>
  <c r="L936" i="30"/>
  <c r="M936" i="30" s="1"/>
  <c r="J936" i="30"/>
  <c r="I936" i="30"/>
  <c r="K936" i="30" s="1"/>
  <c r="P935" i="30"/>
  <c r="N935" i="30"/>
  <c r="L935" i="30"/>
  <c r="M935" i="30" s="1"/>
  <c r="J935" i="30"/>
  <c r="I935" i="30"/>
  <c r="K935" i="30" s="1"/>
  <c r="P934" i="30"/>
  <c r="N934" i="30"/>
  <c r="M934" i="30"/>
  <c r="L934" i="30"/>
  <c r="J934" i="30"/>
  <c r="I934" i="30"/>
  <c r="K934" i="30" s="1"/>
  <c r="P933" i="30"/>
  <c r="N933" i="30"/>
  <c r="L933" i="30"/>
  <c r="M933" i="30" s="1"/>
  <c r="J933" i="30"/>
  <c r="I933" i="30"/>
  <c r="P932" i="30"/>
  <c r="N932" i="30"/>
  <c r="L932" i="30"/>
  <c r="M932" i="30" s="1"/>
  <c r="J932" i="30"/>
  <c r="I932" i="30"/>
  <c r="P931" i="30"/>
  <c r="N931" i="30"/>
  <c r="L931" i="30"/>
  <c r="M931" i="30" s="1"/>
  <c r="J931" i="30"/>
  <c r="I931" i="30"/>
  <c r="P930" i="30"/>
  <c r="N930" i="30"/>
  <c r="L930" i="30"/>
  <c r="M930" i="30" s="1"/>
  <c r="J930" i="30"/>
  <c r="I930" i="30"/>
  <c r="P929" i="30"/>
  <c r="N929" i="30"/>
  <c r="M929" i="30"/>
  <c r="L929" i="30"/>
  <c r="J929" i="30"/>
  <c r="I929" i="30"/>
  <c r="K929" i="30" s="1"/>
  <c r="O929" i="30" s="1"/>
  <c r="P928" i="30"/>
  <c r="N928" i="30"/>
  <c r="L928" i="30"/>
  <c r="M928" i="30" s="1"/>
  <c r="J928" i="30"/>
  <c r="I928" i="30"/>
  <c r="P927" i="30"/>
  <c r="N927" i="30"/>
  <c r="L927" i="30"/>
  <c r="M927" i="30" s="1"/>
  <c r="J927" i="30"/>
  <c r="I927" i="30"/>
  <c r="K927" i="30" s="1"/>
  <c r="O927" i="30" s="1"/>
  <c r="P926" i="30"/>
  <c r="N926" i="30"/>
  <c r="L926" i="30"/>
  <c r="M926" i="30" s="1"/>
  <c r="J926" i="30"/>
  <c r="I926" i="30"/>
  <c r="P925" i="30"/>
  <c r="N925" i="30"/>
  <c r="L925" i="30"/>
  <c r="M925" i="30" s="1"/>
  <c r="J925" i="30"/>
  <c r="I925" i="30"/>
  <c r="K925" i="30" s="1"/>
  <c r="P924" i="30"/>
  <c r="N924" i="30"/>
  <c r="L924" i="30"/>
  <c r="M924" i="30" s="1"/>
  <c r="J924" i="30"/>
  <c r="I924" i="30"/>
  <c r="K924" i="30" s="1"/>
  <c r="O924" i="30" s="1"/>
  <c r="P923" i="30"/>
  <c r="N923" i="30"/>
  <c r="L923" i="30"/>
  <c r="M923" i="30" s="1"/>
  <c r="J923" i="30"/>
  <c r="I923" i="30"/>
  <c r="P922" i="30"/>
  <c r="N922" i="30"/>
  <c r="L922" i="30"/>
  <c r="M922" i="30" s="1"/>
  <c r="J922" i="30"/>
  <c r="I922" i="30"/>
  <c r="K922" i="30" s="1"/>
  <c r="O922" i="30" s="1"/>
  <c r="P921" i="30"/>
  <c r="N921" i="30"/>
  <c r="L921" i="30"/>
  <c r="M921" i="30" s="1"/>
  <c r="J921" i="30"/>
  <c r="I921" i="30"/>
  <c r="K921" i="30" s="1"/>
  <c r="O921" i="30" s="1"/>
  <c r="P920" i="30"/>
  <c r="N920" i="30"/>
  <c r="M920" i="30"/>
  <c r="L920" i="30"/>
  <c r="J920" i="30"/>
  <c r="I920" i="30"/>
  <c r="K920" i="30" s="1"/>
  <c r="P919" i="30"/>
  <c r="N919" i="30"/>
  <c r="M919" i="30"/>
  <c r="L919" i="30"/>
  <c r="J919" i="30"/>
  <c r="I919" i="30"/>
  <c r="K919" i="30" s="1"/>
  <c r="P918" i="30"/>
  <c r="N918" i="30"/>
  <c r="L918" i="30"/>
  <c r="M918" i="30" s="1"/>
  <c r="J918" i="30"/>
  <c r="I918" i="30"/>
  <c r="K918" i="30" s="1"/>
  <c r="P917" i="30"/>
  <c r="N917" i="30"/>
  <c r="M917" i="30"/>
  <c r="L917" i="30"/>
  <c r="J917" i="30"/>
  <c r="I917" i="30"/>
  <c r="K917" i="30" s="1"/>
  <c r="P916" i="30"/>
  <c r="N916" i="30"/>
  <c r="L916" i="30"/>
  <c r="M916" i="30" s="1"/>
  <c r="J916" i="30"/>
  <c r="I916" i="30"/>
  <c r="K916" i="30" s="1"/>
  <c r="P915" i="30"/>
  <c r="N915" i="30"/>
  <c r="L915" i="30"/>
  <c r="M915" i="30" s="1"/>
  <c r="J915" i="30"/>
  <c r="I915" i="30"/>
  <c r="P914" i="30"/>
  <c r="N914" i="30"/>
  <c r="L914" i="30"/>
  <c r="M914" i="30" s="1"/>
  <c r="J914" i="30"/>
  <c r="I914" i="30"/>
  <c r="P913" i="30"/>
  <c r="N913" i="30"/>
  <c r="L913" i="30"/>
  <c r="M913" i="30" s="1"/>
  <c r="J913" i="30"/>
  <c r="I913" i="30"/>
  <c r="P912" i="30"/>
  <c r="N912" i="30"/>
  <c r="L912" i="30"/>
  <c r="M912" i="30" s="1"/>
  <c r="J912" i="30"/>
  <c r="I912" i="30"/>
  <c r="K912" i="30" s="1"/>
  <c r="O912" i="30" s="1"/>
  <c r="P911" i="30"/>
  <c r="N911" i="30"/>
  <c r="M911" i="30"/>
  <c r="L911" i="30"/>
  <c r="J911" i="30"/>
  <c r="I911" i="30"/>
  <c r="P910" i="30"/>
  <c r="N910" i="30"/>
  <c r="M910" i="30"/>
  <c r="L910" i="30"/>
  <c r="J910" i="30"/>
  <c r="I910" i="30"/>
  <c r="K910" i="30" s="1"/>
  <c r="O910" i="30" s="1"/>
  <c r="P909" i="30"/>
  <c r="N909" i="30"/>
  <c r="L909" i="30"/>
  <c r="M909" i="30" s="1"/>
  <c r="J909" i="30"/>
  <c r="I909" i="30"/>
  <c r="K909" i="30" s="1"/>
  <c r="O909" i="30" s="1"/>
  <c r="P908" i="30"/>
  <c r="N908" i="30"/>
  <c r="L908" i="30"/>
  <c r="M908" i="30" s="1"/>
  <c r="J908" i="30"/>
  <c r="I908" i="30"/>
  <c r="K908" i="30" s="1"/>
  <c r="P907" i="30"/>
  <c r="N907" i="30"/>
  <c r="L907" i="30"/>
  <c r="M907" i="30" s="1"/>
  <c r="J907" i="30"/>
  <c r="I907" i="30"/>
  <c r="P906" i="30"/>
  <c r="N906" i="30"/>
  <c r="L906" i="30"/>
  <c r="M906" i="30" s="1"/>
  <c r="J906" i="30"/>
  <c r="I906" i="30"/>
  <c r="P905" i="30"/>
  <c r="N905" i="30"/>
  <c r="L905" i="30"/>
  <c r="M905" i="30" s="1"/>
  <c r="J905" i="30"/>
  <c r="I905" i="30"/>
  <c r="P904" i="30"/>
  <c r="N904" i="30"/>
  <c r="L904" i="30"/>
  <c r="M904" i="30" s="1"/>
  <c r="J904" i="30"/>
  <c r="I904" i="30"/>
  <c r="K904" i="30" s="1"/>
  <c r="O904" i="30" s="1"/>
  <c r="P903" i="30"/>
  <c r="N903" i="30"/>
  <c r="L903" i="30"/>
  <c r="M903" i="30" s="1"/>
  <c r="J903" i="30"/>
  <c r="K903" i="30" s="1"/>
  <c r="O903" i="30" s="1"/>
  <c r="I903" i="30"/>
  <c r="P902" i="30"/>
  <c r="N902" i="30"/>
  <c r="L902" i="30"/>
  <c r="M902" i="30" s="1"/>
  <c r="K902" i="30"/>
  <c r="O902" i="30" s="1"/>
  <c r="J902" i="30"/>
  <c r="I902" i="30"/>
  <c r="P901" i="30"/>
  <c r="N901" i="30"/>
  <c r="M901" i="30"/>
  <c r="L901" i="30"/>
  <c r="J901" i="30"/>
  <c r="K901" i="30" s="1"/>
  <c r="O901" i="30" s="1"/>
  <c r="I901" i="30"/>
  <c r="P900" i="30"/>
  <c r="N900" i="30"/>
  <c r="L900" i="30"/>
  <c r="M900" i="30" s="1"/>
  <c r="K900" i="30"/>
  <c r="O900" i="30" s="1"/>
  <c r="J900" i="30"/>
  <c r="I900" i="30"/>
  <c r="P899" i="30"/>
  <c r="N899" i="30"/>
  <c r="L899" i="30"/>
  <c r="M899" i="30" s="1"/>
  <c r="K899" i="30"/>
  <c r="O899" i="30" s="1"/>
  <c r="J899" i="30"/>
  <c r="I899" i="30"/>
  <c r="P898" i="30"/>
  <c r="N898" i="30"/>
  <c r="M898" i="30"/>
  <c r="L898" i="30"/>
  <c r="J898" i="30"/>
  <c r="K898" i="30" s="1"/>
  <c r="O898" i="30" s="1"/>
  <c r="I898" i="30"/>
  <c r="P897" i="30"/>
  <c r="N897" i="30"/>
  <c r="L897" i="30"/>
  <c r="M897" i="30" s="1"/>
  <c r="K897" i="30"/>
  <c r="O897" i="30" s="1"/>
  <c r="J897" i="30"/>
  <c r="I897" i="30"/>
  <c r="P896" i="30"/>
  <c r="N896" i="30"/>
  <c r="L896" i="30"/>
  <c r="M896" i="30" s="1"/>
  <c r="K896" i="30"/>
  <c r="J896" i="30"/>
  <c r="I896" i="30"/>
  <c r="P895" i="30"/>
  <c r="O895" i="30"/>
  <c r="N895" i="30"/>
  <c r="M895" i="30"/>
  <c r="L895" i="30"/>
  <c r="J895" i="30"/>
  <c r="K895" i="30" s="1"/>
  <c r="I895" i="30"/>
  <c r="P894" i="30"/>
  <c r="N894" i="30"/>
  <c r="L894" i="30"/>
  <c r="M894" i="30" s="1"/>
  <c r="J894" i="30"/>
  <c r="I894" i="30"/>
  <c r="K894" i="30" s="1"/>
  <c r="O894" i="30" s="1"/>
  <c r="P893" i="30"/>
  <c r="N893" i="30"/>
  <c r="L893" i="30"/>
  <c r="M893" i="30" s="1"/>
  <c r="K893" i="30"/>
  <c r="J893" i="30"/>
  <c r="I893" i="30"/>
  <c r="P892" i="30"/>
  <c r="N892" i="30"/>
  <c r="M892" i="30"/>
  <c r="L892" i="30"/>
  <c r="J892" i="30"/>
  <c r="K892" i="30" s="1"/>
  <c r="O892" i="30" s="1"/>
  <c r="I892" i="30"/>
  <c r="P891" i="30"/>
  <c r="N891" i="30"/>
  <c r="L891" i="30"/>
  <c r="M891" i="30" s="1"/>
  <c r="K891" i="30"/>
  <c r="O891" i="30" s="1"/>
  <c r="J891" i="30"/>
  <c r="I891" i="30"/>
  <c r="P890" i="30"/>
  <c r="N890" i="30"/>
  <c r="L890" i="30"/>
  <c r="M890" i="30" s="1"/>
  <c r="K890" i="30"/>
  <c r="O890" i="30" s="1"/>
  <c r="J890" i="30"/>
  <c r="I890" i="30"/>
  <c r="P889" i="30"/>
  <c r="N889" i="30"/>
  <c r="M889" i="30"/>
  <c r="L889" i="30"/>
  <c r="J889" i="30"/>
  <c r="K889" i="30" s="1"/>
  <c r="O889" i="30" s="1"/>
  <c r="I889" i="30"/>
  <c r="P888" i="30"/>
  <c r="N888" i="30"/>
  <c r="L888" i="30"/>
  <c r="M888" i="30" s="1"/>
  <c r="K888" i="30"/>
  <c r="O888" i="30" s="1"/>
  <c r="J888" i="30"/>
  <c r="I888" i="30"/>
  <c r="P887" i="30"/>
  <c r="N887" i="30"/>
  <c r="L887" i="30"/>
  <c r="M887" i="30" s="1"/>
  <c r="K887" i="30"/>
  <c r="J887" i="30"/>
  <c r="I887" i="30"/>
  <c r="P886" i="30"/>
  <c r="O886" i="30"/>
  <c r="N886" i="30"/>
  <c r="M886" i="30"/>
  <c r="L886" i="30"/>
  <c r="J886" i="30"/>
  <c r="K886" i="30" s="1"/>
  <c r="I886" i="30"/>
  <c r="P885" i="30"/>
  <c r="N885" i="30"/>
  <c r="L885" i="30"/>
  <c r="M885" i="30" s="1"/>
  <c r="J885" i="30"/>
  <c r="I885" i="30"/>
  <c r="K885" i="30" s="1"/>
  <c r="P884" i="30"/>
  <c r="N884" i="30"/>
  <c r="L884" i="30"/>
  <c r="M884" i="30" s="1"/>
  <c r="K884" i="30"/>
  <c r="O884" i="30" s="1"/>
  <c r="J884" i="30"/>
  <c r="I884" i="30"/>
  <c r="P883" i="30"/>
  <c r="N883" i="30"/>
  <c r="M883" i="30"/>
  <c r="L883" i="30"/>
  <c r="J883" i="30"/>
  <c r="I883" i="30"/>
  <c r="P882" i="30"/>
  <c r="N882" i="30"/>
  <c r="L882" i="30"/>
  <c r="M882" i="30" s="1"/>
  <c r="K882" i="30"/>
  <c r="O882" i="30" s="1"/>
  <c r="J882" i="30"/>
  <c r="I882" i="30"/>
  <c r="P881" i="30"/>
  <c r="N881" i="30"/>
  <c r="L881" i="30"/>
  <c r="M881" i="30" s="1"/>
  <c r="K881" i="30"/>
  <c r="O881" i="30" s="1"/>
  <c r="J881" i="30"/>
  <c r="I881" i="30"/>
  <c r="P880" i="30"/>
  <c r="N880" i="30"/>
  <c r="M880" i="30"/>
  <c r="L880" i="30"/>
  <c r="J880" i="30"/>
  <c r="I880" i="30"/>
  <c r="K880" i="30" s="1"/>
  <c r="O880" i="30" s="1"/>
  <c r="P879" i="30"/>
  <c r="O879" i="30"/>
  <c r="N879" i="30"/>
  <c r="L879" i="30"/>
  <c r="M879" i="30" s="1"/>
  <c r="K879" i="30"/>
  <c r="J879" i="30"/>
  <c r="I879" i="30"/>
  <c r="P878" i="30"/>
  <c r="N878" i="30"/>
  <c r="L878" i="30"/>
  <c r="M878" i="30" s="1"/>
  <c r="K878" i="30"/>
  <c r="J878" i="30"/>
  <c r="I878" i="30"/>
  <c r="P877" i="30"/>
  <c r="O877" i="30"/>
  <c r="N877" i="30"/>
  <c r="M877" i="30"/>
  <c r="L877" i="30"/>
  <c r="J877" i="30"/>
  <c r="I877" i="30"/>
  <c r="K877" i="30" s="1"/>
  <c r="P876" i="30"/>
  <c r="N876" i="30"/>
  <c r="L876" i="30"/>
  <c r="M876" i="30" s="1"/>
  <c r="J876" i="30"/>
  <c r="I876" i="30"/>
  <c r="K876" i="30" s="1"/>
  <c r="O876" i="30" s="1"/>
  <c r="P875" i="30"/>
  <c r="N875" i="30"/>
  <c r="L875" i="30"/>
  <c r="M875" i="30" s="1"/>
  <c r="J875" i="30"/>
  <c r="K875" i="30" s="1"/>
  <c r="O875" i="30" s="1"/>
  <c r="I875" i="30"/>
  <c r="P874" i="30"/>
  <c r="N874" i="30"/>
  <c r="L874" i="30"/>
  <c r="M874" i="30" s="1"/>
  <c r="J874" i="30"/>
  <c r="I874" i="30"/>
  <c r="P873" i="30"/>
  <c r="N873" i="30"/>
  <c r="L873" i="30"/>
  <c r="M873" i="30" s="1"/>
  <c r="J873" i="30"/>
  <c r="K873" i="30" s="1"/>
  <c r="O873" i="30" s="1"/>
  <c r="I873" i="30"/>
  <c r="P872" i="30"/>
  <c r="N872" i="30"/>
  <c r="L872" i="30"/>
  <c r="M872" i="30" s="1"/>
  <c r="K872" i="30"/>
  <c r="O872" i="30" s="1"/>
  <c r="J872" i="30"/>
  <c r="I872" i="30"/>
  <c r="P871" i="30"/>
  <c r="N871" i="30"/>
  <c r="L871" i="30"/>
  <c r="M871" i="30" s="1"/>
  <c r="J871" i="30"/>
  <c r="I871" i="30"/>
  <c r="K871" i="30" s="1"/>
  <c r="P870" i="30"/>
  <c r="O870" i="30"/>
  <c r="N870" i="30"/>
  <c r="L870" i="30"/>
  <c r="M870" i="30" s="1"/>
  <c r="K870" i="30"/>
  <c r="J870" i="30"/>
  <c r="I870" i="30"/>
  <c r="P869" i="30"/>
  <c r="N869" i="30"/>
  <c r="L869" i="30"/>
  <c r="M869" i="30" s="1"/>
  <c r="K869" i="30"/>
  <c r="O869" i="30" s="1"/>
  <c r="J869" i="30"/>
  <c r="I869" i="30"/>
  <c r="P868" i="30"/>
  <c r="N868" i="30"/>
  <c r="L868" i="30"/>
  <c r="M868" i="30" s="1"/>
  <c r="J868" i="30"/>
  <c r="I868" i="30"/>
  <c r="P867" i="30"/>
  <c r="N867" i="30"/>
  <c r="L867" i="30"/>
  <c r="M867" i="30" s="1"/>
  <c r="J867" i="30"/>
  <c r="I867" i="30"/>
  <c r="K867" i="30" s="1"/>
  <c r="O867" i="30" s="1"/>
  <c r="P866" i="30"/>
  <c r="N866" i="30"/>
  <c r="L866" i="30"/>
  <c r="M866" i="30" s="1"/>
  <c r="K866" i="30"/>
  <c r="O866" i="30" s="1"/>
  <c r="J866" i="30"/>
  <c r="I866" i="30"/>
  <c r="P865" i="30"/>
  <c r="N865" i="30"/>
  <c r="L865" i="30"/>
  <c r="M865" i="30" s="1"/>
  <c r="J865" i="30"/>
  <c r="I865" i="30"/>
  <c r="P864" i="30"/>
  <c r="N864" i="30"/>
  <c r="L864" i="30"/>
  <c r="M864" i="30" s="1"/>
  <c r="J864" i="30"/>
  <c r="I864" i="30"/>
  <c r="K864" i="30" s="1"/>
  <c r="O864" i="30" s="1"/>
  <c r="P863" i="30"/>
  <c r="N863" i="30"/>
  <c r="L863" i="30"/>
  <c r="M863" i="30" s="1"/>
  <c r="K863" i="30"/>
  <c r="O863" i="30" s="1"/>
  <c r="J863" i="30"/>
  <c r="I863" i="30"/>
  <c r="P862" i="30"/>
  <c r="N862" i="30"/>
  <c r="L862" i="30"/>
  <c r="M862" i="30" s="1"/>
  <c r="J862" i="30"/>
  <c r="I862" i="30"/>
  <c r="K862" i="30" s="1"/>
  <c r="O862" i="30" s="1"/>
  <c r="P861" i="30"/>
  <c r="O861" i="30"/>
  <c r="N861" i="30"/>
  <c r="L861" i="30"/>
  <c r="M861" i="30" s="1"/>
  <c r="J861" i="30"/>
  <c r="I861" i="30"/>
  <c r="K861" i="30" s="1"/>
  <c r="P860" i="30"/>
  <c r="N860" i="30"/>
  <c r="L860" i="30"/>
  <c r="M860" i="30" s="1"/>
  <c r="K860" i="30"/>
  <c r="O860" i="30" s="1"/>
  <c r="J860" i="30"/>
  <c r="I860" i="30"/>
  <c r="P859" i="30"/>
  <c r="N859" i="30"/>
  <c r="L859" i="30"/>
  <c r="M859" i="30" s="1"/>
  <c r="J859" i="30"/>
  <c r="I859" i="30"/>
  <c r="P858" i="30"/>
  <c r="N858" i="30"/>
  <c r="L858" i="30"/>
  <c r="M858" i="30" s="1"/>
  <c r="J858" i="30"/>
  <c r="I858" i="30"/>
  <c r="K858" i="30" s="1"/>
  <c r="O858" i="30" s="1"/>
  <c r="P857" i="30"/>
  <c r="N857" i="30"/>
  <c r="L857" i="30"/>
  <c r="M857" i="30" s="1"/>
  <c r="J857" i="30"/>
  <c r="K857" i="30" s="1"/>
  <c r="O857" i="30" s="1"/>
  <c r="I857" i="30"/>
  <c r="P856" i="30"/>
  <c r="N856" i="30"/>
  <c r="L856" i="30"/>
  <c r="M856" i="30" s="1"/>
  <c r="J856" i="30"/>
  <c r="I856" i="30"/>
  <c r="P855" i="30"/>
  <c r="N855" i="30"/>
  <c r="L855" i="30"/>
  <c r="M855" i="30" s="1"/>
  <c r="J855" i="30"/>
  <c r="I855" i="30"/>
  <c r="K855" i="30" s="1"/>
  <c r="P854" i="30"/>
  <c r="N854" i="30"/>
  <c r="L854" i="30"/>
  <c r="M854" i="30" s="1"/>
  <c r="J854" i="30"/>
  <c r="I854" i="30"/>
  <c r="K854" i="30" s="1"/>
  <c r="P853" i="30"/>
  <c r="N853" i="30"/>
  <c r="M853" i="30"/>
  <c r="L853" i="30"/>
  <c r="J853" i="30"/>
  <c r="I853" i="30"/>
  <c r="P852" i="30"/>
  <c r="N852" i="30"/>
  <c r="L852" i="30"/>
  <c r="M852" i="30" s="1"/>
  <c r="J852" i="30"/>
  <c r="I852" i="30"/>
  <c r="K852" i="30" s="1"/>
  <c r="O852" i="30" s="1"/>
  <c r="P851" i="30"/>
  <c r="N851" i="30"/>
  <c r="L851" i="30"/>
  <c r="M851" i="30" s="1"/>
  <c r="J851" i="30"/>
  <c r="I851" i="30"/>
  <c r="K851" i="30" s="1"/>
  <c r="O851" i="30" s="1"/>
  <c r="P850" i="30"/>
  <c r="N850" i="30"/>
  <c r="L850" i="30"/>
  <c r="M850" i="30" s="1"/>
  <c r="J850" i="30"/>
  <c r="I850" i="30"/>
  <c r="K850" i="30" s="1"/>
  <c r="P849" i="30"/>
  <c r="N849" i="30"/>
  <c r="L849" i="30"/>
  <c r="M849" i="30" s="1"/>
  <c r="O849" i="30" s="1"/>
  <c r="J849" i="30"/>
  <c r="I849" i="30"/>
  <c r="K849" i="30" s="1"/>
  <c r="P848" i="30"/>
  <c r="N848" i="30"/>
  <c r="L848" i="30"/>
  <c r="M848" i="30" s="1"/>
  <c r="J848" i="30"/>
  <c r="I848" i="30"/>
  <c r="K848" i="30" s="1"/>
  <c r="O848" i="30" s="1"/>
  <c r="P847" i="30"/>
  <c r="O847" i="30"/>
  <c r="N847" i="30"/>
  <c r="M847" i="30"/>
  <c r="L847" i="30"/>
  <c r="J847" i="30"/>
  <c r="I847" i="30"/>
  <c r="K847" i="30" s="1"/>
  <c r="P846" i="30"/>
  <c r="N846" i="30"/>
  <c r="L846" i="30"/>
  <c r="M846" i="30" s="1"/>
  <c r="J846" i="30"/>
  <c r="I846" i="30"/>
  <c r="K846" i="30" s="1"/>
  <c r="P845" i="30"/>
  <c r="N845" i="30"/>
  <c r="L845" i="30"/>
  <c r="M845" i="30" s="1"/>
  <c r="J845" i="30"/>
  <c r="I845" i="30"/>
  <c r="K845" i="30" s="1"/>
  <c r="O845" i="30" s="1"/>
  <c r="P844" i="30"/>
  <c r="N844" i="30"/>
  <c r="L844" i="30"/>
  <c r="M844" i="30" s="1"/>
  <c r="J844" i="30"/>
  <c r="I844" i="30"/>
  <c r="P843" i="30"/>
  <c r="N843" i="30"/>
  <c r="L843" i="30"/>
  <c r="M843" i="30" s="1"/>
  <c r="J843" i="30"/>
  <c r="K843" i="30" s="1"/>
  <c r="O843" i="30" s="1"/>
  <c r="I843" i="30"/>
  <c r="P842" i="30"/>
  <c r="N842" i="30"/>
  <c r="L842" i="30"/>
  <c r="M842" i="30" s="1"/>
  <c r="J842" i="30"/>
  <c r="I842" i="30"/>
  <c r="K842" i="30" s="1"/>
  <c r="P841" i="30"/>
  <c r="N841" i="30"/>
  <c r="M841" i="30"/>
  <c r="L841" i="30"/>
  <c r="J841" i="30"/>
  <c r="I841" i="30"/>
  <c r="P840" i="30"/>
  <c r="N840" i="30"/>
  <c r="L840" i="30"/>
  <c r="M840" i="30" s="1"/>
  <c r="J840" i="30"/>
  <c r="I840" i="30"/>
  <c r="K840" i="30" s="1"/>
  <c r="O840" i="30" s="1"/>
  <c r="P839" i="30"/>
  <c r="N839" i="30"/>
  <c r="L839" i="30"/>
  <c r="M839" i="30" s="1"/>
  <c r="J839" i="30"/>
  <c r="I839" i="30"/>
  <c r="P838" i="30"/>
  <c r="N838" i="30"/>
  <c r="L838" i="30"/>
  <c r="M838" i="30" s="1"/>
  <c r="J838" i="30"/>
  <c r="I838" i="30"/>
  <c r="K838" i="30" s="1"/>
  <c r="P837" i="30"/>
  <c r="N837" i="30"/>
  <c r="L837" i="30"/>
  <c r="M837" i="30" s="1"/>
  <c r="J837" i="30"/>
  <c r="I837" i="30"/>
  <c r="K837" i="30" s="1"/>
  <c r="P836" i="30"/>
  <c r="N836" i="30"/>
  <c r="L836" i="30"/>
  <c r="M836" i="30" s="1"/>
  <c r="J836" i="30"/>
  <c r="I836" i="30"/>
  <c r="K836" i="30" s="1"/>
  <c r="P835" i="30"/>
  <c r="N835" i="30"/>
  <c r="M835" i="30"/>
  <c r="L835" i="30"/>
  <c r="J835" i="30"/>
  <c r="I835" i="30"/>
  <c r="K835" i="30" s="1"/>
  <c r="O835" i="30" s="1"/>
  <c r="P834" i="30"/>
  <c r="O834" i="30"/>
  <c r="N834" i="30"/>
  <c r="L834" i="30"/>
  <c r="M834" i="30" s="1"/>
  <c r="J834" i="30"/>
  <c r="I834" i="30"/>
  <c r="K834" i="30" s="1"/>
  <c r="P833" i="30"/>
  <c r="N833" i="30"/>
  <c r="L833" i="30"/>
  <c r="M833" i="30" s="1"/>
  <c r="J833" i="30"/>
  <c r="K833" i="30" s="1"/>
  <c r="O833" i="30" s="1"/>
  <c r="I833" i="30"/>
  <c r="P832" i="30"/>
  <c r="N832" i="30"/>
  <c r="L832" i="30"/>
  <c r="M832" i="30" s="1"/>
  <c r="J832" i="30"/>
  <c r="I832" i="30"/>
  <c r="P831" i="30"/>
  <c r="N831" i="30"/>
  <c r="L831" i="30"/>
  <c r="M831" i="30" s="1"/>
  <c r="J831" i="30"/>
  <c r="K831" i="30" s="1"/>
  <c r="O831" i="30" s="1"/>
  <c r="I831" i="30"/>
  <c r="P830" i="30"/>
  <c r="N830" i="30"/>
  <c r="L830" i="30"/>
  <c r="M830" i="30" s="1"/>
  <c r="J830" i="30"/>
  <c r="I830" i="30"/>
  <c r="K830" i="30" s="1"/>
  <c r="O830" i="30" s="1"/>
  <c r="P829" i="30"/>
  <c r="N829" i="30"/>
  <c r="M829" i="30"/>
  <c r="L829" i="30"/>
  <c r="J829" i="30"/>
  <c r="I829" i="30"/>
  <c r="P828" i="30"/>
  <c r="N828" i="30"/>
  <c r="L828" i="30"/>
  <c r="M828" i="30" s="1"/>
  <c r="J828" i="30"/>
  <c r="K828" i="30" s="1"/>
  <c r="O828" i="30" s="1"/>
  <c r="I828" i="30"/>
  <c r="P827" i="30"/>
  <c r="N827" i="30"/>
  <c r="L827" i="30"/>
  <c r="M827" i="30" s="1"/>
  <c r="J827" i="30"/>
  <c r="I827" i="30"/>
  <c r="P826" i="30"/>
  <c r="N826" i="30"/>
  <c r="L826" i="30"/>
  <c r="M826" i="30" s="1"/>
  <c r="J826" i="30"/>
  <c r="I826" i="30"/>
  <c r="K826" i="30" s="1"/>
  <c r="P825" i="30"/>
  <c r="N825" i="30"/>
  <c r="L825" i="30"/>
  <c r="M825" i="30" s="1"/>
  <c r="O825" i="30" s="1"/>
  <c r="J825" i="30"/>
  <c r="I825" i="30"/>
  <c r="K825" i="30" s="1"/>
  <c r="P824" i="30"/>
  <c r="N824" i="30"/>
  <c r="L824" i="30"/>
  <c r="M824" i="30" s="1"/>
  <c r="J824" i="30"/>
  <c r="K824" i="30" s="1"/>
  <c r="O824" i="30" s="1"/>
  <c r="I824" i="30"/>
  <c r="P823" i="30"/>
  <c r="O823" i="30"/>
  <c r="N823" i="30"/>
  <c r="L823" i="30"/>
  <c r="M823" i="30" s="1"/>
  <c r="J823" i="30"/>
  <c r="I823" i="30"/>
  <c r="K823" i="30" s="1"/>
  <c r="P822" i="30"/>
  <c r="N822" i="30"/>
  <c r="L822" i="30"/>
  <c r="M822" i="30" s="1"/>
  <c r="J822" i="30"/>
  <c r="I822" i="30"/>
  <c r="K822" i="30" s="1"/>
  <c r="O822" i="30" s="1"/>
  <c r="P821" i="30"/>
  <c r="N821" i="30"/>
  <c r="L821" i="30"/>
  <c r="M821" i="30" s="1"/>
  <c r="J821" i="30"/>
  <c r="I821" i="30"/>
  <c r="K821" i="30" s="1"/>
  <c r="P820" i="30"/>
  <c r="N820" i="30"/>
  <c r="L820" i="30"/>
  <c r="M820" i="30" s="1"/>
  <c r="J820" i="30"/>
  <c r="I820" i="30"/>
  <c r="P819" i="30"/>
  <c r="N819" i="30"/>
  <c r="L819" i="30"/>
  <c r="M819" i="30" s="1"/>
  <c r="J819" i="30"/>
  <c r="I819" i="30"/>
  <c r="K819" i="30" s="1"/>
  <c r="O819" i="30" s="1"/>
  <c r="P818" i="30"/>
  <c r="N818" i="30"/>
  <c r="L818" i="30"/>
  <c r="M818" i="30" s="1"/>
  <c r="J818" i="30"/>
  <c r="I818" i="30"/>
  <c r="K818" i="30" s="1"/>
  <c r="O818" i="30" s="1"/>
  <c r="P817" i="30"/>
  <c r="N817" i="30"/>
  <c r="L817" i="30"/>
  <c r="M817" i="30" s="1"/>
  <c r="J817" i="30"/>
  <c r="I817" i="30"/>
  <c r="P816" i="30"/>
  <c r="N816" i="30"/>
  <c r="L816" i="30"/>
  <c r="M816" i="30" s="1"/>
  <c r="K816" i="30"/>
  <c r="O816" i="30" s="1"/>
  <c r="J816" i="30"/>
  <c r="I816" i="30"/>
  <c r="P815" i="30"/>
  <c r="N815" i="30"/>
  <c r="L815" i="30"/>
  <c r="M815" i="30" s="1"/>
  <c r="J815" i="30"/>
  <c r="I815" i="30"/>
  <c r="K815" i="30" s="1"/>
  <c r="O815" i="30" s="1"/>
  <c r="P814" i="30"/>
  <c r="N814" i="30"/>
  <c r="L814" i="30"/>
  <c r="M814" i="30" s="1"/>
  <c r="J814" i="30"/>
  <c r="I814" i="30"/>
  <c r="P813" i="30"/>
  <c r="N813" i="30"/>
  <c r="L813" i="30"/>
  <c r="M813" i="30" s="1"/>
  <c r="J813" i="30"/>
  <c r="I813" i="30"/>
  <c r="K813" i="30" s="1"/>
  <c r="O813" i="30" s="1"/>
  <c r="P812" i="30"/>
  <c r="N812" i="30"/>
  <c r="L812" i="30"/>
  <c r="M812" i="30" s="1"/>
  <c r="K812" i="30"/>
  <c r="O812" i="30" s="1"/>
  <c r="J812" i="30"/>
  <c r="I812" i="30"/>
  <c r="P811" i="30"/>
  <c r="N811" i="30"/>
  <c r="L811" i="30"/>
  <c r="M811" i="30" s="1"/>
  <c r="J811" i="30"/>
  <c r="I811" i="30"/>
  <c r="P810" i="30"/>
  <c r="N810" i="30"/>
  <c r="M810" i="30"/>
  <c r="L810" i="30"/>
  <c r="J810" i="30"/>
  <c r="I810" i="30"/>
  <c r="P809" i="30"/>
  <c r="N809" i="30"/>
  <c r="L809" i="30"/>
  <c r="M809" i="30" s="1"/>
  <c r="J809" i="30"/>
  <c r="K809" i="30" s="1"/>
  <c r="O809" i="30" s="1"/>
  <c r="I809" i="30"/>
  <c r="P808" i="30"/>
  <c r="N808" i="30"/>
  <c r="M808" i="30"/>
  <c r="O808" i="30" s="1"/>
  <c r="L808" i="30"/>
  <c r="J808" i="30"/>
  <c r="I808" i="30"/>
  <c r="K808" i="30" s="1"/>
  <c r="P807" i="30"/>
  <c r="N807" i="30"/>
  <c r="M807" i="30"/>
  <c r="L807" i="30"/>
  <c r="J807" i="30"/>
  <c r="K807" i="30" s="1"/>
  <c r="O807" i="30" s="1"/>
  <c r="I807" i="30"/>
  <c r="P806" i="30"/>
  <c r="N806" i="30"/>
  <c r="L806" i="30"/>
  <c r="M806" i="30" s="1"/>
  <c r="J806" i="30"/>
  <c r="I806" i="30"/>
  <c r="K806" i="30" s="1"/>
  <c r="O806" i="30" s="1"/>
  <c r="P805" i="30"/>
  <c r="N805" i="30"/>
  <c r="M805" i="30"/>
  <c r="L805" i="30"/>
  <c r="J805" i="30"/>
  <c r="I805" i="30"/>
  <c r="K805" i="30" s="1"/>
  <c r="O805" i="30" s="1"/>
  <c r="P804" i="30"/>
  <c r="N804" i="30"/>
  <c r="L804" i="30"/>
  <c r="M804" i="30" s="1"/>
  <c r="J804" i="30"/>
  <c r="I804" i="30"/>
  <c r="K804" i="30" s="1"/>
  <c r="O804" i="30" s="1"/>
  <c r="P803" i="30"/>
  <c r="N803" i="30"/>
  <c r="M803" i="30"/>
  <c r="L803" i="30"/>
  <c r="J803" i="30"/>
  <c r="I803" i="30"/>
  <c r="K803" i="30" s="1"/>
  <c r="P802" i="30"/>
  <c r="N802" i="30"/>
  <c r="M802" i="30"/>
  <c r="L802" i="30"/>
  <c r="J802" i="30"/>
  <c r="I802" i="30"/>
  <c r="P801" i="30"/>
  <c r="N801" i="30"/>
  <c r="M801" i="30"/>
  <c r="O801" i="30" s="1"/>
  <c r="L801" i="30"/>
  <c r="J801" i="30"/>
  <c r="I801" i="30"/>
  <c r="K801" i="30" s="1"/>
  <c r="P800" i="30"/>
  <c r="N800" i="30"/>
  <c r="M800" i="30"/>
  <c r="L800" i="30"/>
  <c r="J800" i="30"/>
  <c r="K800" i="30" s="1"/>
  <c r="O800" i="30" s="1"/>
  <c r="I800" i="30"/>
  <c r="P799" i="30"/>
  <c r="N799" i="30"/>
  <c r="L799" i="30"/>
  <c r="M799" i="30" s="1"/>
  <c r="J799" i="30"/>
  <c r="I799" i="30"/>
  <c r="P798" i="30"/>
  <c r="N798" i="30"/>
  <c r="M798" i="30"/>
  <c r="L798" i="30"/>
  <c r="J798" i="30"/>
  <c r="K798" i="30" s="1"/>
  <c r="O798" i="30" s="1"/>
  <c r="I798" i="30"/>
  <c r="P797" i="30"/>
  <c r="N797" i="30"/>
  <c r="L797" i="30"/>
  <c r="M797" i="30" s="1"/>
  <c r="K797" i="30"/>
  <c r="J797" i="30"/>
  <c r="I797" i="30"/>
  <c r="P796" i="30"/>
  <c r="N796" i="30"/>
  <c r="L796" i="30"/>
  <c r="M796" i="30" s="1"/>
  <c r="J796" i="30"/>
  <c r="I796" i="30"/>
  <c r="K796" i="30" s="1"/>
  <c r="O796" i="30" s="1"/>
  <c r="P795" i="30"/>
  <c r="N795" i="30"/>
  <c r="M795" i="30"/>
  <c r="L795" i="30"/>
  <c r="J795" i="30"/>
  <c r="I795" i="30"/>
  <c r="K795" i="30" s="1"/>
  <c r="O795" i="30" s="1"/>
  <c r="P794" i="30"/>
  <c r="N794" i="30"/>
  <c r="L794" i="30"/>
  <c r="M794" i="30" s="1"/>
  <c r="J794" i="30"/>
  <c r="I794" i="30"/>
  <c r="K794" i="30" s="1"/>
  <c r="O794" i="30" s="1"/>
  <c r="P793" i="30"/>
  <c r="N793" i="30"/>
  <c r="L793" i="30"/>
  <c r="M793" i="30" s="1"/>
  <c r="J793" i="30"/>
  <c r="K793" i="30" s="1"/>
  <c r="I793" i="30"/>
  <c r="P792" i="30"/>
  <c r="N792" i="30"/>
  <c r="M792" i="30"/>
  <c r="L792" i="30"/>
  <c r="J792" i="30"/>
  <c r="I792" i="30"/>
  <c r="P791" i="30"/>
  <c r="O791" i="30"/>
  <c r="N791" i="30"/>
  <c r="M791" i="30"/>
  <c r="L791" i="30"/>
  <c r="J791" i="30"/>
  <c r="I791" i="30"/>
  <c r="K791" i="30" s="1"/>
  <c r="P790" i="30"/>
  <c r="N790" i="30"/>
  <c r="M790" i="30"/>
  <c r="L790" i="30"/>
  <c r="J790" i="30"/>
  <c r="K790" i="30" s="1"/>
  <c r="O790" i="30" s="1"/>
  <c r="I790" i="30"/>
  <c r="P789" i="30"/>
  <c r="N789" i="30"/>
  <c r="L789" i="30"/>
  <c r="M789" i="30" s="1"/>
  <c r="J789" i="30"/>
  <c r="I789" i="30"/>
  <c r="P788" i="30"/>
  <c r="N788" i="30"/>
  <c r="M788" i="30"/>
  <c r="L788" i="30"/>
  <c r="K788" i="30"/>
  <c r="O788" i="30" s="1"/>
  <c r="J788" i="30"/>
  <c r="I788" i="30"/>
  <c r="P787" i="30"/>
  <c r="N787" i="30"/>
  <c r="M787" i="30"/>
  <c r="L787" i="30"/>
  <c r="K787" i="30"/>
  <c r="O787" i="30" s="1"/>
  <c r="J787" i="30"/>
  <c r="I787" i="30"/>
  <c r="P786" i="30"/>
  <c r="N786" i="30"/>
  <c r="L786" i="30"/>
  <c r="M786" i="30" s="1"/>
  <c r="O786" i="30" s="1"/>
  <c r="J786" i="30"/>
  <c r="I786" i="30"/>
  <c r="K786" i="30" s="1"/>
  <c r="P785" i="30"/>
  <c r="N785" i="30"/>
  <c r="L785" i="30"/>
  <c r="M785" i="30" s="1"/>
  <c r="K785" i="30"/>
  <c r="J785" i="30"/>
  <c r="I785" i="30"/>
  <c r="P784" i="30"/>
  <c r="N784" i="30"/>
  <c r="L784" i="30"/>
  <c r="M784" i="30" s="1"/>
  <c r="J784" i="30"/>
  <c r="I784" i="30"/>
  <c r="K784" i="30" s="1"/>
  <c r="O784" i="30" s="1"/>
  <c r="P783" i="30"/>
  <c r="N783" i="30"/>
  <c r="L783" i="30"/>
  <c r="M783" i="30" s="1"/>
  <c r="J783" i="30"/>
  <c r="I783" i="30"/>
  <c r="P782" i="30"/>
  <c r="N782" i="30"/>
  <c r="L782" i="30"/>
  <c r="M782" i="30" s="1"/>
  <c r="J782" i="30"/>
  <c r="I782" i="30"/>
  <c r="K782" i="30" s="1"/>
  <c r="O782" i="30" s="1"/>
  <c r="P781" i="30"/>
  <c r="N781" i="30"/>
  <c r="L781" i="30"/>
  <c r="M781" i="30" s="1"/>
  <c r="J781" i="30"/>
  <c r="I781" i="30"/>
  <c r="K781" i="30" s="1"/>
  <c r="O781" i="30" s="1"/>
  <c r="P780" i="30"/>
  <c r="N780" i="30"/>
  <c r="L780" i="30"/>
  <c r="M780" i="30" s="1"/>
  <c r="J780" i="30"/>
  <c r="I780" i="30"/>
  <c r="K780" i="30" s="1"/>
  <c r="P779" i="30"/>
  <c r="N779" i="30"/>
  <c r="L779" i="30"/>
  <c r="M779" i="30" s="1"/>
  <c r="K779" i="30"/>
  <c r="J779" i="30"/>
  <c r="I779" i="30"/>
  <c r="P778" i="30"/>
  <c r="N778" i="30"/>
  <c r="L778" i="30"/>
  <c r="M778" i="30" s="1"/>
  <c r="J778" i="30"/>
  <c r="I778" i="30"/>
  <c r="K778" i="30" s="1"/>
  <c r="P777" i="30"/>
  <c r="N777" i="30"/>
  <c r="M777" i="30"/>
  <c r="L777" i="30"/>
  <c r="J777" i="30"/>
  <c r="I777" i="30"/>
  <c r="K777" i="30" s="1"/>
  <c r="O777" i="30" s="1"/>
  <c r="P776" i="30"/>
  <c r="O776" i="30"/>
  <c r="N776" i="30"/>
  <c r="L776" i="30"/>
  <c r="M776" i="30" s="1"/>
  <c r="J776" i="30"/>
  <c r="I776" i="30"/>
  <c r="K776" i="30" s="1"/>
  <c r="P775" i="30"/>
  <c r="N775" i="30"/>
  <c r="L775" i="30"/>
  <c r="M775" i="30" s="1"/>
  <c r="J775" i="30"/>
  <c r="K775" i="30" s="1"/>
  <c r="O775" i="30" s="1"/>
  <c r="I775" i="30"/>
  <c r="P774" i="30"/>
  <c r="N774" i="30"/>
  <c r="M774" i="30"/>
  <c r="L774" i="30"/>
  <c r="J774" i="30"/>
  <c r="I774" i="30"/>
  <c r="P773" i="30"/>
  <c r="N773" i="30"/>
  <c r="M773" i="30"/>
  <c r="L773" i="30"/>
  <c r="J773" i="30"/>
  <c r="I773" i="30"/>
  <c r="K773" i="30" s="1"/>
  <c r="O773" i="30" s="1"/>
  <c r="P772" i="30"/>
  <c r="N772" i="30"/>
  <c r="M772" i="30"/>
  <c r="L772" i="30"/>
  <c r="J772" i="30"/>
  <c r="K772" i="30" s="1"/>
  <c r="O772" i="30" s="1"/>
  <c r="I772" i="30"/>
  <c r="P771" i="30"/>
  <c r="N771" i="30"/>
  <c r="L771" i="30"/>
  <c r="M771" i="30" s="1"/>
  <c r="J771" i="30"/>
  <c r="I771" i="30"/>
  <c r="P770" i="30"/>
  <c r="N770" i="30"/>
  <c r="M770" i="30"/>
  <c r="L770" i="30"/>
  <c r="K770" i="30"/>
  <c r="J770" i="30"/>
  <c r="I770" i="30"/>
  <c r="P769" i="30"/>
  <c r="N769" i="30"/>
  <c r="M769" i="30"/>
  <c r="L769" i="30"/>
  <c r="K769" i="30"/>
  <c r="O769" i="30" s="1"/>
  <c r="J769" i="30"/>
  <c r="I769" i="30"/>
  <c r="P768" i="30"/>
  <c r="N768" i="30"/>
  <c r="L768" i="30"/>
  <c r="M768" i="30" s="1"/>
  <c r="O768" i="30" s="1"/>
  <c r="J768" i="30"/>
  <c r="I768" i="30"/>
  <c r="K768" i="30" s="1"/>
  <c r="P767" i="30"/>
  <c r="N767" i="30"/>
  <c r="M767" i="30"/>
  <c r="L767" i="30"/>
  <c r="J767" i="30"/>
  <c r="I767" i="30"/>
  <c r="K767" i="30" s="1"/>
  <c r="O767" i="30" s="1"/>
  <c r="P766" i="30"/>
  <c r="N766" i="30"/>
  <c r="L766" i="30"/>
  <c r="M766" i="30" s="1"/>
  <c r="J766" i="30"/>
  <c r="I766" i="30"/>
  <c r="K766" i="30" s="1"/>
  <c r="P765" i="30"/>
  <c r="N765" i="30"/>
  <c r="L765" i="30"/>
  <c r="M765" i="30" s="1"/>
  <c r="O765" i="30" s="1"/>
  <c r="J765" i="30"/>
  <c r="I765" i="30"/>
  <c r="K765" i="30" s="1"/>
  <c r="P764" i="30"/>
  <c r="N764" i="30"/>
  <c r="L764" i="30"/>
  <c r="M764" i="30" s="1"/>
  <c r="J764" i="30"/>
  <c r="I764" i="30"/>
  <c r="K764" i="30" s="1"/>
  <c r="P763" i="30"/>
  <c r="N763" i="30"/>
  <c r="L763" i="30"/>
  <c r="M763" i="30" s="1"/>
  <c r="J763" i="30"/>
  <c r="I763" i="30"/>
  <c r="K763" i="30" s="1"/>
  <c r="O763" i="30" s="1"/>
  <c r="P762" i="30"/>
  <c r="N762" i="30"/>
  <c r="L762" i="30"/>
  <c r="M762" i="30" s="1"/>
  <c r="J762" i="30"/>
  <c r="I762" i="30"/>
  <c r="K762" i="30" s="1"/>
  <c r="P761" i="30"/>
  <c r="N761" i="30"/>
  <c r="M761" i="30"/>
  <c r="L761" i="30"/>
  <c r="K761" i="30"/>
  <c r="J761" i="30"/>
  <c r="I761" i="30"/>
  <c r="P760" i="30"/>
  <c r="N760" i="30"/>
  <c r="L760" i="30"/>
  <c r="M760" i="30" s="1"/>
  <c r="J760" i="30"/>
  <c r="I760" i="30"/>
  <c r="K760" i="30" s="1"/>
  <c r="P759" i="30"/>
  <c r="N759" i="30"/>
  <c r="M759" i="30"/>
  <c r="L759" i="30"/>
  <c r="J759" i="30"/>
  <c r="I759" i="30"/>
  <c r="K759" i="30" s="1"/>
  <c r="O759" i="30" s="1"/>
  <c r="P758" i="30"/>
  <c r="N758" i="30"/>
  <c r="L758" i="30"/>
  <c r="M758" i="30" s="1"/>
  <c r="K758" i="30"/>
  <c r="O758" i="30" s="1"/>
  <c r="J758" i="30"/>
  <c r="I758" i="30"/>
  <c r="P757" i="30"/>
  <c r="N757" i="30"/>
  <c r="L757" i="30"/>
  <c r="M757" i="30" s="1"/>
  <c r="J757" i="30"/>
  <c r="K757" i="30" s="1"/>
  <c r="O757" i="30" s="1"/>
  <c r="I757" i="30"/>
  <c r="P756" i="30"/>
  <c r="N756" i="30"/>
  <c r="M756" i="30"/>
  <c r="L756" i="30"/>
  <c r="J756" i="30"/>
  <c r="I756" i="30"/>
  <c r="P755" i="30"/>
  <c r="O755" i="30"/>
  <c r="N755" i="30"/>
  <c r="M755" i="30"/>
  <c r="L755" i="30"/>
  <c r="J755" i="30"/>
  <c r="I755" i="30"/>
  <c r="K755" i="30" s="1"/>
  <c r="P754" i="30"/>
  <c r="N754" i="30"/>
  <c r="M754" i="30"/>
  <c r="L754" i="30"/>
  <c r="J754" i="30"/>
  <c r="I754" i="30"/>
  <c r="K754" i="30" s="1"/>
  <c r="O754" i="30" s="1"/>
  <c r="P753" i="30"/>
  <c r="N753" i="30"/>
  <c r="L753" i="30"/>
  <c r="M753" i="30" s="1"/>
  <c r="J753" i="30"/>
  <c r="I753" i="30"/>
  <c r="P752" i="30"/>
  <c r="N752" i="30"/>
  <c r="M752" i="30"/>
  <c r="L752" i="30"/>
  <c r="K752" i="30"/>
  <c r="O752" i="30" s="1"/>
  <c r="J752" i="30"/>
  <c r="I752" i="30"/>
  <c r="P751" i="30"/>
  <c r="N751" i="30"/>
  <c r="M751" i="30"/>
  <c r="L751" i="30"/>
  <c r="K751" i="30"/>
  <c r="O751" i="30" s="1"/>
  <c r="J751" i="30"/>
  <c r="I751" i="30"/>
  <c r="P750" i="30"/>
  <c r="N750" i="30"/>
  <c r="L750" i="30"/>
  <c r="M750" i="30" s="1"/>
  <c r="J750" i="30"/>
  <c r="I750" i="30"/>
  <c r="K750" i="30" s="1"/>
  <c r="P749" i="30"/>
  <c r="N749" i="30"/>
  <c r="L749" i="30"/>
  <c r="M749" i="30" s="1"/>
  <c r="J749" i="30"/>
  <c r="I749" i="30"/>
  <c r="K749" i="30" s="1"/>
  <c r="O749" i="30" s="1"/>
  <c r="P748" i="30"/>
  <c r="N748" i="30"/>
  <c r="L748" i="30"/>
  <c r="M748" i="30" s="1"/>
  <c r="J748" i="30"/>
  <c r="I748" i="30"/>
  <c r="K748" i="30" s="1"/>
  <c r="P747" i="30"/>
  <c r="N747" i="30"/>
  <c r="L747" i="30"/>
  <c r="M747" i="30" s="1"/>
  <c r="J747" i="30"/>
  <c r="I747" i="30"/>
  <c r="P746" i="30"/>
  <c r="N746" i="30"/>
  <c r="L746" i="30"/>
  <c r="M746" i="30" s="1"/>
  <c r="J746" i="30"/>
  <c r="I746" i="30"/>
  <c r="K746" i="30" s="1"/>
  <c r="O746" i="30" s="1"/>
  <c r="P745" i="30"/>
  <c r="N745" i="30"/>
  <c r="L745" i="30"/>
  <c r="M745" i="30" s="1"/>
  <c r="J745" i="30"/>
  <c r="I745" i="30"/>
  <c r="P744" i="30"/>
  <c r="N744" i="30"/>
  <c r="L744" i="30"/>
  <c r="M744" i="30" s="1"/>
  <c r="J744" i="30"/>
  <c r="I744" i="30"/>
  <c r="K744" i="30" s="1"/>
  <c r="O744" i="30" s="1"/>
  <c r="P743" i="30"/>
  <c r="N743" i="30"/>
  <c r="M743" i="30"/>
  <c r="L743" i="30"/>
  <c r="K743" i="30"/>
  <c r="J743" i="30"/>
  <c r="I743" i="30"/>
  <c r="P742" i="30"/>
  <c r="N742" i="30"/>
  <c r="L742" i="30"/>
  <c r="M742" i="30" s="1"/>
  <c r="J742" i="30"/>
  <c r="I742" i="30"/>
  <c r="K742" i="30" s="1"/>
  <c r="P741" i="30"/>
  <c r="N741" i="30"/>
  <c r="M741" i="30"/>
  <c r="L741" i="30"/>
  <c r="J741" i="30"/>
  <c r="I741" i="30"/>
  <c r="K741" i="30" s="1"/>
  <c r="O741" i="30" s="1"/>
  <c r="P740" i="30"/>
  <c r="N740" i="30"/>
  <c r="L740" i="30"/>
  <c r="M740" i="30" s="1"/>
  <c r="K740" i="30"/>
  <c r="O740" i="30" s="1"/>
  <c r="J740" i="30"/>
  <c r="I740" i="30"/>
  <c r="P739" i="30"/>
  <c r="N739" i="30"/>
  <c r="L739" i="30"/>
  <c r="M739" i="30" s="1"/>
  <c r="J739" i="30"/>
  <c r="I739" i="30"/>
  <c r="K739" i="30" s="1"/>
  <c r="P738" i="30"/>
  <c r="N738" i="30"/>
  <c r="M738" i="30"/>
  <c r="L738" i="30"/>
  <c r="J738" i="30"/>
  <c r="I738" i="30"/>
  <c r="P737" i="30"/>
  <c r="O737" i="30"/>
  <c r="N737" i="30"/>
  <c r="M737" i="30"/>
  <c r="L737" i="30"/>
  <c r="J737" i="30"/>
  <c r="I737" i="30"/>
  <c r="K737" i="30" s="1"/>
  <c r="P736" i="30"/>
  <c r="N736" i="30"/>
  <c r="M736" i="30"/>
  <c r="L736" i="30"/>
  <c r="J736" i="30"/>
  <c r="I736" i="30"/>
  <c r="K736" i="30" s="1"/>
  <c r="O736" i="30" s="1"/>
  <c r="P735" i="30"/>
  <c r="N735" i="30"/>
  <c r="L735" i="30"/>
  <c r="M735" i="30" s="1"/>
  <c r="J735" i="30"/>
  <c r="I735" i="30"/>
  <c r="P734" i="30"/>
  <c r="N734" i="30"/>
  <c r="M734" i="30"/>
  <c r="L734" i="30"/>
  <c r="K734" i="30"/>
  <c r="O734" i="30" s="1"/>
  <c r="J734" i="30"/>
  <c r="I734" i="30"/>
  <c r="P733" i="30"/>
  <c r="N733" i="30"/>
  <c r="M733" i="30"/>
  <c r="L733" i="30"/>
  <c r="K733" i="30"/>
  <c r="O733" i="30" s="1"/>
  <c r="J733" i="30"/>
  <c r="I733" i="30"/>
  <c r="P732" i="30"/>
  <c r="N732" i="30"/>
  <c r="L732" i="30"/>
  <c r="M732" i="30" s="1"/>
  <c r="J732" i="30"/>
  <c r="I732" i="30"/>
  <c r="K732" i="30" s="1"/>
  <c r="O732" i="30" s="1"/>
  <c r="P731" i="30"/>
  <c r="N731" i="30"/>
  <c r="M731" i="30"/>
  <c r="L731" i="30"/>
  <c r="K731" i="30"/>
  <c r="O731" i="30" s="1"/>
  <c r="J731" i="30"/>
  <c r="I731" i="30"/>
  <c r="P730" i="30"/>
  <c r="N730" i="30"/>
  <c r="L730" i="30"/>
  <c r="M730" i="30" s="1"/>
  <c r="J730" i="30"/>
  <c r="I730" i="30"/>
  <c r="K730" i="30" s="1"/>
  <c r="O730" i="30" s="1"/>
  <c r="P729" i="30"/>
  <c r="N729" i="30"/>
  <c r="L729" i="30"/>
  <c r="M729" i="30" s="1"/>
  <c r="J729" i="30"/>
  <c r="I729" i="30"/>
  <c r="P728" i="30"/>
  <c r="N728" i="30"/>
  <c r="L728" i="30"/>
  <c r="M728" i="30" s="1"/>
  <c r="J728" i="30"/>
  <c r="I728" i="30"/>
  <c r="K728" i="30" s="1"/>
  <c r="O728" i="30" s="1"/>
  <c r="P727" i="30"/>
  <c r="N727" i="30"/>
  <c r="L727" i="30"/>
  <c r="M727" i="30" s="1"/>
  <c r="J727" i="30"/>
  <c r="I727" i="30"/>
  <c r="P726" i="30"/>
  <c r="N726" i="30"/>
  <c r="L726" i="30"/>
  <c r="M726" i="30" s="1"/>
  <c r="J726" i="30"/>
  <c r="I726" i="30"/>
  <c r="K726" i="30" s="1"/>
  <c r="O726" i="30" s="1"/>
  <c r="P725" i="30"/>
  <c r="N725" i="30"/>
  <c r="M725" i="30"/>
  <c r="L725" i="30"/>
  <c r="K725" i="30"/>
  <c r="O725" i="30" s="1"/>
  <c r="J725" i="30"/>
  <c r="I725" i="30"/>
  <c r="P724" i="30"/>
  <c r="N724" i="30"/>
  <c r="L724" i="30"/>
  <c r="M724" i="30" s="1"/>
  <c r="J724" i="30"/>
  <c r="K724" i="30" s="1"/>
  <c r="I724" i="30"/>
  <c r="P723" i="30"/>
  <c r="N723" i="30"/>
  <c r="M723" i="30"/>
  <c r="L723" i="30"/>
  <c r="J723" i="30"/>
  <c r="I723" i="30"/>
  <c r="K723" i="30" s="1"/>
  <c r="O723" i="30" s="1"/>
  <c r="P722" i="30"/>
  <c r="O722" i="30"/>
  <c r="N722" i="30"/>
  <c r="M722" i="30"/>
  <c r="L722" i="30"/>
  <c r="K722" i="30"/>
  <c r="J722" i="30"/>
  <c r="I722" i="30"/>
  <c r="P721" i="30"/>
  <c r="N721" i="30"/>
  <c r="L721" i="30"/>
  <c r="M721" i="30" s="1"/>
  <c r="J721" i="30"/>
  <c r="I721" i="30"/>
  <c r="P720" i="30"/>
  <c r="N720" i="30"/>
  <c r="M720" i="30"/>
  <c r="L720" i="30"/>
  <c r="J720" i="30"/>
  <c r="I720" i="30"/>
  <c r="P719" i="30"/>
  <c r="N719" i="30"/>
  <c r="M719" i="30"/>
  <c r="L719" i="30"/>
  <c r="J719" i="30"/>
  <c r="I719" i="30"/>
  <c r="K719" i="30" s="1"/>
  <c r="O719" i="30" s="1"/>
  <c r="P718" i="30"/>
  <c r="N718" i="30"/>
  <c r="M718" i="30"/>
  <c r="L718" i="30"/>
  <c r="J718" i="30"/>
  <c r="I718" i="30"/>
  <c r="P717" i="30"/>
  <c r="N717" i="30"/>
  <c r="L717" i="30"/>
  <c r="M717" i="30" s="1"/>
  <c r="J717" i="30"/>
  <c r="I717" i="30"/>
  <c r="P716" i="30"/>
  <c r="N716" i="30"/>
  <c r="M716" i="30"/>
  <c r="L716" i="30"/>
  <c r="K716" i="30"/>
  <c r="O716" i="30" s="1"/>
  <c r="J716" i="30"/>
  <c r="I716" i="30"/>
  <c r="P715" i="30"/>
  <c r="N715" i="30"/>
  <c r="M715" i="30"/>
  <c r="L715" i="30"/>
  <c r="K715" i="30"/>
  <c r="O715" i="30" s="1"/>
  <c r="J715" i="30"/>
  <c r="I715" i="30"/>
  <c r="P714" i="30"/>
  <c r="N714" i="30"/>
  <c r="L714" i="30"/>
  <c r="M714" i="30" s="1"/>
  <c r="J714" i="30"/>
  <c r="I714" i="30"/>
  <c r="K714" i="30" s="1"/>
  <c r="O714" i="30" s="1"/>
  <c r="P713" i="30"/>
  <c r="N713" i="30"/>
  <c r="M713" i="30"/>
  <c r="L713" i="30"/>
  <c r="J713" i="30"/>
  <c r="I713" i="30"/>
  <c r="K713" i="30" s="1"/>
  <c r="O713" i="30" s="1"/>
  <c r="P712" i="30"/>
  <c r="N712" i="30"/>
  <c r="L712" i="30"/>
  <c r="M712" i="30" s="1"/>
  <c r="J712" i="30"/>
  <c r="I712" i="30"/>
  <c r="K712" i="30" s="1"/>
  <c r="P711" i="30"/>
  <c r="N711" i="30"/>
  <c r="L711" i="30"/>
  <c r="M711" i="30" s="1"/>
  <c r="J711" i="30"/>
  <c r="I711" i="30"/>
  <c r="P710" i="30"/>
  <c r="N710" i="30"/>
  <c r="L710" i="30"/>
  <c r="M710" i="30" s="1"/>
  <c r="J710" i="30"/>
  <c r="I710" i="30"/>
  <c r="K710" i="30" s="1"/>
  <c r="O710" i="30" s="1"/>
  <c r="P709" i="30"/>
  <c r="N709" i="30"/>
  <c r="L709" i="30"/>
  <c r="M709" i="30" s="1"/>
  <c r="J709" i="30"/>
  <c r="I709" i="30"/>
  <c r="P708" i="30"/>
  <c r="N708" i="30"/>
  <c r="L708" i="30"/>
  <c r="M708" i="30" s="1"/>
  <c r="J708" i="30"/>
  <c r="I708" i="30"/>
  <c r="K708" i="30" s="1"/>
  <c r="P707" i="30"/>
  <c r="N707" i="30"/>
  <c r="M707" i="30"/>
  <c r="L707" i="30"/>
  <c r="J707" i="30"/>
  <c r="K707" i="30" s="1"/>
  <c r="O707" i="30" s="1"/>
  <c r="I707" i="30"/>
  <c r="P706" i="30"/>
  <c r="N706" i="30"/>
  <c r="L706" i="30"/>
  <c r="M706" i="30" s="1"/>
  <c r="J706" i="30"/>
  <c r="K706" i="30" s="1"/>
  <c r="I706" i="30"/>
  <c r="P705" i="30"/>
  <c r="N705" i="30"/>
  <c r="M705" i="30"/>
  <c r="L705" i="30"/>
  <c r="J705" i="30"/>
  <c r="I705" i="30"/>
  <c r="K705" i="30" s="1"/>
  <c r="O705" i="30" s="1"/>
  <c r="P704" i="30"/>
  <c r="O704" i="30"/>
  <c r="N704" i="30"/>
  <c r="M704" i="30"/>
  <c r="L704" i="30"/>
  <c r="K704" i="30"/>
  <c r="J704" i="30"/>
  <c r="I704" i="30"/>
  <c r="P703" i="30"/>
  <c r="N703" i="30"/>
  <c r="L703" i="30"/>
  <c r="M703" i="30" s="1"/>
  <c r="J703" i="30"/>
  <c r="I703" i="30"/>
  <c r="K703" i="30" s="1"/>
  <c r="O703" i="30" s="1"/>
  <c r="P702" i="30"/>
  <c r="N702" i="30"/>
  <c r="M702" i="30"/>
  <c r="L702" i="30"/>
  <c r="J702" i="30"/>
  <c r="I702" i="30"/>
  <c r="P701" i="30"/>
  <c r="N701" i="30"/>
  <c r="M701" i="30"/>
  <c r="L701" i="30"/>
  <c r="J701" i="30"/>
  <c r="I701" i="30"/>
  <c r="K701" i="30" s="1"/>
  <c r="O701" i="30" s="1"/>
  <c r="P700" i="30"/>
  <c r="N700" i="30"/>
  <c r="M700" i="30"/>
  <c r="L700" i="30"/>
  <c r="J700" i="30"/>
  <c r="I700" i="30"/>
  <c r="K700" i="30" s="1"/>
  <c r="O700" i="30" s="1"/>
  <c r="P699" i="30"/>
  <c r="N699" i="30"/>
  <c r="L699" i="30"/>
  <c r="M699" i="30" s="1"/>
  <c r="J699" i="30"/>
  <c r="I699" i="30"/>
  <c r="K699" i="30" s="1"/>
  <c r="O699" i="30" s="1"/>
  <c r="P698" i="30"/>
  <c r="N698" i="30"/>
  <c r="L698" i="30"/>
  <c r="M698" i="30" s="1"/>
  <c r="K698" i="30"/>
  <c r="J698" i="30"/>
  <c r="I698" i="30"/>
  <c r="P697" i="30"/>
  <c r="N697" i="30"/>
  <c r="M697" i="30"/>
  <c r="L697" i="30"/>
  <c r="J697" i="30"/>
  <c r="I697" i="30"/>
  <c r="K697" i="30" s="1"/>
  <c r="O697" i="30" s="1"/>
  <c r="P696" i="30"/>
  <c r="N696" i="30"/>
  <c r="L696" i="30"/>
  <c r="M696" i="30" s="1"/>
  <c r="J696" i="30"/>
  <c r="I696" i="30"/>
  <c r="K696" i="30" s="1"/>
  <c r="P695" i="30"/>
  <c r="N695" i="30"/>
  <c r="L695" i="30"/>
  <c r="M695" i="30" s="1"/>
  <c r="K695" i="30"/>
  <c r="J695" i="30"/>
  <c r="I695" i="30"/>
  <c r="P694" i="30"/>
  <c r="N694" i="30"/>
  <c r="M694" i="30"/>
  <c r="L694" i="30"/>
  <c r="J694" i="30"/>
  <c r="I694" i="30"/>
  <c r="P693" i="30"/>
  <c r="N693" i="30"/>
  <c r="L693" i="30"/>
  <c r="M693" i="30" s="1"/>
  <c r="J693" i="30"/>
  <c r="I693" i="30"/>
  <c r="K693" i="30" s="1"/>
  <c r="O693" i="30" s="1"/>
  <c r="P692" i="30"/>
  <c r="N692" i="30"/>
  <c r="L692" i="30"/>
  <c r="M692" i="30" s="1"/>
  <c r="K692" i="30"/>
  <c r="J692" i="30"/>
  <c r="I692" i="30"/>
  <c r="P691" i="30"/>
  <c r="N691" i="30"/>
  <c r="M691" i="30"/>
  <c r="L691" i="30"/>
  <c r="J691" i="30"/>
  <c r="I691" i="30"/>
  <c r="K691" i="30" s="1"/>
  <c r="O691" i="30" s="1"/>
  <c r="P690" i="30"/>
  <c r="N690" i="30"/>
  <c r="L690" i="30"/>
  <c r="M690" i="30" s="1"/>
  <c r="J690" i="30"/>
  <c r="I690" i="30"/>
  <c r="K690" i="30" s="1"/>
  <c r="O690" i="30" s="1"/>
  <c r="P689" i="30"/>
  <c r="N689" i="30"/>
  <c r="L689" i="30"/>
  <c r="M689" i="30" s="1"/>
  <c r="J689" i="30"/>
  <c r="K689" i="30" s="1"/>
  <c r="O689" i="30" s="1"/>
  <c r="I689" i="30"/>
  <c r="P688" i="30"/>
  <c r="N688" i="30"/>
  <c r="M688" i="30"/>
  <c r="L688" i="30"/>
  <c r="J688" i="30"/>
  <c r="I688" i="30"/>
  <c r="P687" i="30"/>
  <c r="N687" i="30"/>
  <c r="L687" i="30"/>
  <c r="M687" i="30" s="1"/>
  <c r="J687" i="30"/>
  <c r="I687" i="30"/>
  <c r="K687" i="30" s="1"/>
  <c r="O687" i="30" s="1"/>
  <c r="P686" i="30"/>
  <c r="N686" i="30"/>
  <c r="L686" i="30"/>
  <c r="M686" i="30" s="1"/>
  <c r="J686" i="30"/>
  <c r="K686" i="30" s="1"/>
  <c r="I686" i="30"/>
  <c r="P685" i="30"/>
  <c r="N685" i="30"/>
  <c r="M685" i="30"/>
  <c r="L685" i="30"/>
  <c r="J685" i="30"/>
  <c r="I685" i="30"/>
  <c r="P684" i="30"/>
  <c r="N684" i="30"/>
  <c r="L684" i="30"/>
  <c r="M684" i="30" s="1"/>
  <c r="J684" i="30"/>
  <c r="I684" i="30"/>
  <c r="K684" i="30" s="1"/>
  <c r="O684" i="30" s="1"/>
  <c r="P683" i="30"/>
  <c r="N683" i="30"/>
  <c r="L683" i="30"/>
  <c r="M683" i="30" s="1"/>
  <c r="J683" i="30"/>
  <c r="K683" i="30" s="1"/>
  <c r="O683" i="30" s="1"/>
  <c r="I683" i="30"/>
  <c r="P682" i="30"/>
  <c r="N682" i="30"/>
  <c r="M682" i="30"/>
  <c r="L682" i="30"/>
  <c r="J682" i="30"/>
  <c r="I682" i="30"/>
  <c r="K682" i="30" s="1"/>
  <c r="O682" i="30" s="1"/>
  <c r="P681" i="30"/>
  <c r="N681" i="30"/>
  <c r="L681" i="30"/>
  <c r="M681" i="30" s="1"/>
  <c r="J681" i="30"/>
  <c r="I681" i="30"/>
  <c r="K681" i="30" s="1"/>
  <c r="O681" i="30" s="1"/>
  <c r="P680" i="30"/>
  <c r="N680" i="30"/>
  <c r="L680" i="30"/>
  <c r="M680" i="30" s="1"/>
  <c r="J680" i="30"/>
  <c r="I680" i="30"/>
  <c r="K680" i="30" s="1"/>
  <c r="P679" i="30"/>
  <c r="N679" i="30"/>
  <c r="M679" i="30"/>
  <c r="L679" i="30"/>
  <c r="J679" i="30"/>
  <c r="I679" i="30"/>
  <c r="P678" i="30"/>
  <c r="N678" i="30"/>
  <c r="L678" i="30"/>
  <c r="M678" i="30" s="1"/>
  <c r="J678" i="30"/>
  <c r="I678" i="30"/>
  <c r="K678" i="30" s="1"/>
  <c r="P677" i="30"/>
  <c r="N677" i="30"/>
  <c r="L677" i="30"/>
  <c r="M677" i="30" s="1"/>
  <c r="J677" i="30"/>
  <c r="I677" i="30"/>
  <c r="K677" i="30" s="1"/>
  <c r="O677" i="30" s="1"/>
  <c r="P676" i="30"/>
  <c r="N676" i="30"/>
  <c r="M676" i="30"/>
  <c r="L676" i="30"/>
  <c r="J676" i="30"/>
  <c r="I676" i="30"/>
  <c r="P675" i="30"/>
  <c r="N675" i="30"/>
  <c r="L675" i="30"/>
  <c r="M675" i="30" s="1"/>
  <c r="J675" i="30"/>
  <c r="I675" i="30"/>
  <c r="K675" i="30" s="1"/>
  <c r="O675" i="30" s="1"/>
  <c r="P674" i="30"/>
  <c r="N674" i="30"/>
  <c r="L674" i="30"/>
  <c r="M674" i="30" s="1"/>
  <c r="J674" i="30"/>
  <c r="I674" i="30"/>
  <c r="K674" i="30" s="1"/>
  <c r="O674" i="30" s="1"/>
  <c r="P673" i="30"/>
  <c r="N673" i="30"/>
  <c r="M673" i="30"/>
  <c r="L673" i="30"/>
  <c r="J673" i="30"/>
  <c r="I673" i="30"/>
  <c r="K673" i="30" s="1"/>
  <c r="O673" i="30" s="1"/>
  <c r="P672" i="30"/>
  <c r="N672" i="30"/>
  <c r="L672" i="30"/>
  <c r="M672" i="30" s="1"/>
  <c r="J672" i="30"/>
  <c r="I672" i="30"/>
  <c r="K672" i="30" s="1"/>
  <c r="O672" i="30" s="1"/>
  <c r="P671" i="30"/>
  <c r="N671" i="30"/>
  <c r="L671" i="30"/>
  <c r="M671" i="30" s="1"/>
  <c r="J671" i="30"/>
  <c r="I671" i="30"/>
  <c r="K671" i="30" s="1"/>
  <c r="P670" i="30"/>
  <c r="N670" i="30"/>
  <c r="M670" i="30"/>
  <c r="L670" i="30"/>
  <c r="J670" i="30"/>
  <c r="I670" i="30"/>
  <c r="P669" i="30"/>
  <c r="N669" i="30"/>
  <c r="L669" i="30"/>
  <c r="M669" i="30" s="1"/>
  <c r="J669" i="30"/>
  <c r="I669" i="30"/>
  <c r="K669" i="30" s="1"/>
  <c r="P668" i="30"/>
  <c r="N668" i="30"/>
  <c r="L668" i="30"/>
  <c r="M668" i="30" s="1"/>
  <c r="J668" i="30"/>
  <c r="I668" i="30"/>
  <c r="K668" i="30" s="1"/>
  <c r="O668" i="30" s="1"/>
  <c r="P667" i="30"/>
  <c r="N667" i="30"/>
  <c r="M667" i="30"/>
  <c r="L667" i="30"/>
  <c r="J667" i="30"/>
  <c r="I667" i="30"/>
  <c r="P666" i="30"/>
  <c r="N666" i="30"/>
  <c r="L666" i="30"/>
  <c r="M666" i="30" s="1"/>
  <c r="J666" i="30"/>
  <c r="I666" i="30"/>
  <c r="K666" i="30" s="1"/>
  <c r="O666" i="30" s="1"/>
  <c r="P665" i="30"/>
  <c r="N665" i="30"/>
  <c r="L665" i="30"/>
  <c r="M665" i="30" s="1"/>
  <c r="J665" i="30"/>
  <c r="I665" i="30"/>
  <c r="K665" i="30" s="1"/>
  <c r="P664" i="30"/>
  <c r="N664" i="30"/>
  <c r="M664" i="30"/>
  <c r="L664" i="30"/>
  <c r="J664" i="30"/>
  <c r="I664" i="30"/>
  <c r="K664" i="30" s="1"/>
  <c r="O664" i="30" s="1"/>
  <c r="P663" i="30"/>
  <c r="N663" i="30"/>
  <c r="L663" i="30"/>
  <c r="M663" i="30" s="1"/>
  <c r="J663" i="30"/>
  <c r="I663" i="30"/>
  <c r="K663" i="30" s="1"/>
  <c r="O663" i="30" s="1"/>
  <c r="P662" i="30"/>
  <c r="N662" i="30"/>
  <c r="L662" i="30"/>
  <c r="M662" i="30" s="1"/>
  <c r="J662" i="30"/>
  <c r="K662" i="30" s="1"/>
  <c r="I662" i="30"/>
  <c r="P661" i="30"/>
  <c r="N661" i="30"/>
  <c r="M661" i="30"/>
  <c r="L661" i="30"/>
  <c r="J661" i="30"/>
  <c r="I661" i="30"/>
  <c r="P660" i="30"/>
  <c r="N660" i="30"/>
  <c r="L660" i="30"/>
  <c r="M660" i="30" s="1"/>
  <c r="J660" i="30"/>
  <c r="I660" i="30"/>
  <c r="P659" i="30"/>
  <c r="N659" i="30"/>
  <c r="L659" i="30"/>
  <c r="M659" i="30" s="1"/>
  <c r="J659" i="30"/>
  <c r="I659" i="30"/>
  <c r="K659" i="30" s="1"/>
  <c r="O659" i="30" s="1"/>
  <c r="P658" i="30"/>
  <c r="N658" i="30"/>
  <c r="M658" i="30"/>
  <c r="L658" i="30"/>
  <c r="J658" i="30"/>
  <c r="I658" i="30"/>
  <c r="P657" i="30"/>
  <c r="N657" i="30"/>
  <c r="L657" i="30"/>
  <c r="M657" i="30" s="1"/>
  <c r="J657" i="30"/>
  <c r="I657" i="30"/>
  <c r="P656" i="30"/>
  <c r="N656" i="30"/>
  <c r="L656" i="30"/>
  <c r="M656" i="30" s="1"/>
  <c r="J656" i="30"/>
  <c r="I656" i="30"/>
  <c r="K656" i="30" s="1"/>
  <c r="P655" i="30"/>
  <c r="N655" i="30"/>
  <c r="M655" i="30"/>
  <c r="L655" i="30"/>
  <c r="J655" i="30"/>
  <c r="I655" i="30"/>
  <c r="K655" i="30" s="1"/>
  <c r="O655" i="30" s="1"/>
  <c r="P654" i="30"/>
  <c r="N654" i="30"/>
  <c r="L654" i="30"/>
  <c r="M654" i="30" s="1"/>
  <c r="J654" i="30"/>
  <c r="I654" i="30"/>
  <c r="K654" i="30" s="1"/>
  <c r="O654" i="30" s="1"/>
  <c r="P653" i="30"/>
  <c r="N653" i="30"/>
  <c r="L653" i="30"/>
  <c r="M653" i="30" s="1"/>
  <c r="J653" i="30"/>
  <c r="I653" i="30"/>
  <c r="K653" i="30" s="1"/>
  <c r="P652" i="30"/>
  <c r="N652" i="30"/>
  <c r="L652" i="30"/>
  <c r="M652" i="30" s="1"/>
  <c r="J652" i="30"/>
  <c r="I652" i="30"/>
  <c r="P651" i="30"/>
  <c r="N651" i="30"/>
  <c r="L651" i="30"/>
  <c r="M651" i="30" s="1"/>
  <c r="J651" i="30"/>
  <c r="I651" i="30"/>
  <c r="P650" i="30"/>
  <c r="N650" i="30"/>
  <c r="L650" i="30"/>
  <c r="M650" i="30" s="1"/>
  <c r="J650" i="30"/>
  <c r="I650" i="30"/>
  <c r="K650" i="30" s="1"/>
  <c r="O650" i="30" s="1"/>
  <c r="P649" i="30"/>
  <c r="N649" i="30"/>
  <c r="M649" i="30"/>
  <c r="L649" i="30"/>
  <c r="J649" i="30"/>
  <c r="I649" i="30"/>
  <c r="P648" i="30"/>
  <c r="N648" i="30"/>
  <c r="L648" i="30"/>
  <c r="M648" i="30" s="1"/>
  <c r="J648" i="30"/>
  <c r="I648" i="30"/>
  <c r="P647" i="30"/>
  <c r="N647" i="30"/>
  <c r="L647" i="30"/>
  <c r="M647" i="30" s="1"/>
  <c r="J647" i="30"/>
  <c r="I647" i="30"/>
  <c r="P646" i="30"/>
  <c r="N646" i="30"/>
  <c r="L646" i="30"/>
  <c r="M646" i="30" s="1"/>
  <c r="J646" i="30"/>
  <c r="I646" i="30"/>
  <c r="K646" i="30" s="1"/>
  <c r="O646" i="30" s="1"/>
  <c r="P645" i="30"/>
  <c r="N645" i="30"/>
  <c r="L645" i="30"/>
  <c r="M645" i="30" s="1"/>
  <c r="J645" i="30"/>
  <c r="I645" i="30"/>
  <c r="K645" i="30" s="1"/>
  <c r="O645" i="30" s="1"/>
  <c r="P644" i="30"/>
  <c r="N644" i="30"/>
  <c r="L644" i="30"/>
  <c r="M644" i="30" s="1"/>
  <c r="J644" i="30"/>
  <c r="I644" i="30"/>
  <c r="P643" i="30"/>
  <c r="N643" i="30"/>
  <c r="M643" i="30"/>
  <c r="L643" i="30"/>
  <c r="J643" i="30"/>
  <c r="I643" i="30"/>
  <c r="P642" i="30"/>
  <c r="N642" i="30"/>
  <c r="L642" i="30"/>
  <c r="M642" i="30" s="1"/>
  <c r="J642" i="30"/>
  <c r="I642" i="30"/>
  <c r="P641" i="30"/>
  <c r="N641" i="30"/>
  <c r="L641" i="30"/>
  <c r="M641" i="30" s="1"/>
  <c r="J641" i="30"/>
  <c r="I641" i="30"/>
  <c r="P640" i="30"/>
  <c r="N640" i="30"/>
  <c r="M640" i="30"/>
  <c r="L640" i="30"/>
  <c r="J640" i="30"/>
  <c r="I640" i="30"/>
  <c r="P639" i="30"/>
  <c r="N639" i="30"/>
  <c r="L639" i="30"/>
  <c r="M639" i="30" s="1"/>
  <c r="J639" i="30"/>
  <c r="I639" i="30"/>
  <c r="K639" i="30" s="1"/>
  <c r="O639" i="30" s="1"/>
  <c r="P638" i="30"/>
  <c r="N638" i="30"/>
  <c r="L638" i="30"/>
  <c r="M638" i="30" s="1"/>
  <c r="J638" i="30"/>
  <c r="I638" i="30"/>
  <c r="P637" i="30"/>
  <c r="N637" i="30"/>
  <c r="M637" i="30"/>
  <c r="L637" i="30"/>
  <c r="J637" i="30"/>
  <c r="I637" i="30"/>
  <c r="K637" i="30" s="1"/>
  <c r="O637" i="30" s="1"/>
  <c r="P636" i="30"/>
  <c r="N636" i="30"/>
  <c r="L636" i="30"/>
  <c r="M636" i="30" s="1"/>
  <c r="J636" i="30"/>
  <c r="I636" i="30"/>
  <c r="K636" i="30" s="1"/>
  <c r="O636" i="30" s="1"/>
  <c r="P635" i="30"/>
  <c r="N635" i="30"/>
  <c r="L635" i="30"/>
  <c r="M635" i="30" s="1"/>
  <c r="J635" i="30"/>
  <c r="I635" i="30"/>
  <c r="P634" i="30"/>
  <c r="N634" i="30"/>
  <c r="M634" i="30"/>
  <c r="L634" i="30"/>
  <c r="J634" i="30"/>
  <c r="I634" i="30"/>
  <c r="P633" i="30"/>
  <c r="N633" i="30"/>
  <c r="L633" i="30"/>
  <c r="M633" i="30" s="1"/>
  <c r="J633" i="30"/>
  <c r="I633" i="30"/>
  <c r="P632" i="30"/>
  <c r="N632" i="30"/>
  <c r="L632" i="30"/>
  <c r="M632" i="30" s="1"/>
  <c r="J632" i="30"/>
  <c r="I632" i="30"/>
  <c r="P631" i="30"/>
  <c r="N631" i="30"/>
  <c r="M631" i="30"/>
  <c r="L631" i="30"/>
  <c r="J631" i="30"/>
  <c r="I631" i="30"/>
  <c r="P630" i="30"/>
  <c r="N630" i="30"/>
  <c r="L630" i="30"/>
  <c r="M630" i="30" s="1"/>
  <c r="J630" i="30"/>
  <c r="I630" i="30"/>
  <c r="K630" i="30" s="1"/>
  <c r="O630" i="30" s="1"/>
  <c r="P629" i="30"/>
  <c r="N629" i="30"/>
  <c r="L629" i="30"/>
  <c r="M629" i="30" s="1"/>
  <c r="J629" i="30"/>
  <c r="I629" i="30"/>
  <c r="P628" i="30"/>
  <c r="N628" i="30"/>
  <c r="L628" i="30"/>
  <c r="M628" i="30" s="1"/>
  <c r="J628" i="30"/>
  <c r="I628" i="30"/>
  <c r="K628" i="30" s="1"/>
  <c r="P627" i="30"/>
  <c r="N627" i="30"/>
  <c r="L627" i="30"/>
  <c r="M627" i="30" s="1"/>
  <c r="J627" i="30"/>
  <c r="I627" i="30"/>
  <c r="K627" i="30" s="1"/>
  <c r="O627" i="30" s="1"/>
  <c r="P626" i="30"/>
  <c r="N626" i="30"/>
  <c r="L626" i="30"/>
  <c r="M626" i="30" s="1"/>
  <c r="J626" i="30"/>
  <c r="I626" i="30"/>
  <c r="K626" i="30" s="1"/>
  <c r="P625" i="30"/>
  <c r="N625" i="30"/>
  <c r="L625" i="30"/>
  <c r="M625" i="30" s="1"/>
  <c r="J625" i="30"/>
  <c r="I625" i="30"/>
  <c r="P624" i="30"/>
  <c r="N624" i="30"/>
  <c r="L624" i="30"/>
  <c r="M624" i="30" s="1"/>
  <c r="J624" i="30"/>
  <c r="I624" i="30"/>
  <c r="P623" i="30"/>
  <c r="N623" i="30"/>
  <c r="L623" i="30"/>
  <c r="M623" i="30" s="1"/>
  <c r="J623" i="30"/>
  <c r="I623" i="30"/>
  <c r="K623" i="30" s="1"/>
  <c r="O623" i="30" s="1"/>
  <c r="P622" i="30"/>
  <c r="N622" i="30"/>
  <c r="M622" i="30"/>
  <c r="L622" i="30"/>
  <c r="J622" i="30"/>
  <c r="I622" i="30"/>
  <c r="P621" i="30"/>
  <c r="N621" i="30"/>
  <c r="L621" i="30"/>
  <c r="M621" i="30" s="1"/>
  <c r="J621" i="30"/>
  <c r="I621" i="30"/>
  <c r="K621" i="30" s="1"/>
  <c r="O621" i="30" s="1"/>
  <c r="P620" i="30"/>
  <c r="N620" i="30"/>
  <c r="M620" i="30"/>
  <c r="L620" i="30"/>
  <c r="K620" i="30"/>
  <c r="J620" i="30"/>
  <c r="I620" i="30"/>
  <c r="P619" i="30"/>
  <c r="N619" i="30"/>
  <c r="L619" i="30"/>
  <c r="M619" i="30" s="1"/>
  <c r="J619" i="30"/>
  <c r="I619" i="30"/>
  <c r="K619" i="30" s="1"/>
  <c r="P618" i="30"/>
  <c r="N618" i="30"/>
  <c r="L618" i="30"/>
  <c r="M618" i="30" s="1"/>
  <c r="J618" i="30"/>
  <c r="I618" i="30"/>
  <c r="K618" i="30" s="1"/>
  <c r="O618" i="30" s="1"/>
  <c r="P617" i="30"/>
  <c r="O617" i="30"/>
  <c r="N617" i="30"/>
  <c r="M617" i="30"/>
  <c r="L617" i="30"/>
  <c r="J617" i="30"/>
  <c r="K617" i="30" s="1"/>
  <c r="I617" i="30"/>
  <c r="P616" i="30"/>
  <c r="N616" i="30"/>
  <c r="L616" i="30"/>
  <c r="M616" i="30" s="1"/>
  <c r="K616" i="30"/>
  <c r="J616" i="30"/>
  <c r="I616" i="30"/>
  <c r="P615" i="30"/>
  <c r="N615" i="30"/>
  <c r="L615" i="30"/>
  <c r="M615" i="30" s="1"/>
  <c r="J615" i="30"/>
  <c r="I615" i="30"/>
  <c r="P614" i="30"/>
  <c r="N614" i="30"/>
  <c r="M614" i="30"/>
  <c r="O614" i="30" s="1"/>
  <c r="L614" i="30"/>
  <c r="J614" i="30"/>
  <c r="K614" i="30" s="1"/>
  <c r="I614" i="30"/>
  <c r="P613" i="30"/>
  <c r="N613" i="30"/>
  <c r="L613" i="30"/>
  <c r="M613" i="30" s="1"/>
  <c r="J613" i="30"/>
  <c r="I613" i="30"/>
  <c r="K613" i="30" s="1"/>
  <c r="O613" i="30" s="1"/>
  <c r="P612" i="30"/>
  <c r="N612" i="30"/>
  <c r="L612" i="30"/>
  <c r="M612" i="30" s="1"/>
  <c r="J612" i="30"/>
  <c r="I612" i="30"/>
  <c r="K612" i="30" s="1"/>
  <c r="P611" i="30"/>
  <c r="N611" i="30"/>
  <c r="M611" i="30"/>
  <c r="L611" i="30"/>
  <c r="J611" i="30"/>
  <c r="K611" i="30" s="1"/>
  <c r="O611" i="30" s="1"/>
  <c r="I611" i="30"/>
  <c r="P610" i="30"/>
  <c r="N610" i="30"/>
  <c r="M610" i="30"/>
  <c r="L610" i="30"/>
  <c r="K610" i="30"/>
  <c r="J610" i="30"/>
  <c r="I610" i="30"/>
  <c r="P609" i="30"/>
  <c r="N609" i="30"/>
  <c r="L609" i="30"/>
  <c r="M609" i="30" s="1"/>
  <c r="J609" i="30"/>
  <c r="I609" i="30"/>
  <c r="K609" i="30" s="1"/>
  <c r="O609" i="30" s="1"/>
  <c r="P608" i="30"/>
  <c r="O608" i="30"/>
  <c r="N608" i="30"/>
  <c r="M608" i="30"/>
  <c r="L608" i="30"/>
  <c r="J608" i="30"/>
  <c r="K608" i="30" s="1"/>
  <c r="I608" i="30"/>
  <c r="P607" i="30"/>
  <c r="N607" i="30"/>
  <c r="L607" i="30"/>
  <c r="M607" i="30" s="1"/>
  <c r="J607" i="30"/>
  <c r="I607" i="30"/>
  <c r="K607" i="30" s="1"/>
  <c r="O607" i="30" s="1"/>
  <c r="P606" i="30"/>
  <c r="N606" i="30"/>
  <c r="L606" i="30"/>
  <c r="M606" i="30" s="1"/>
  <c r="J606" i="30"/>
  <c r="I606" i="30"/>
  <c r="K606" i="30" s="1"/>
  <c r="P605" i="30"/>
  <c r="N605" i="30"/>
  <c r="M605" i="30"/>
  <c r="L605" i="30"/>
  <c r="J605" i="30"/>
  <c r="K605" i="30" s="1"/>
  <c r="O605" i="30" s="1"/>
  <c r="I605" i="30"/>
  <c r="P604" i="30"/>
  <c r="N604" i="30"/>
  <c r="M604" i="30"/>
  <c r="L604" i="30"/>
  <c r="J604" i="30"/>
  <c r="I604" i="30"/>
  <c r="K604" i="30" s="1"/>
  <c r="O604" i="30" s="1"/>
  <c r="P603" i="30"/>
  <c r="N603" i="30"/>
  <c r="L603" i="30"/>
  <c r="M603" i="30" s="1"/>
  <c r="J603" i="30"/>
  <c r="I603" i="30"/>
  <c r="K603" i="30" s="1"/>
  <c r="O603" i="30" s="1"/>
  <c r="P602" i="30"/>
  <c r="O602" i="30"/>
  <c r="N602" i="30"/>
  <c r="M602" i="30"/>
  <c r="L602" i="30"/>
  <c r="J602" i="30"/>
  <c r="K602" i="30" s="1"/>
  <c r="I602" i="30"/>
  <c r="P601" i="30"/>
  <c r="N601" i="30"/>
  <c r="M601" i="30"/>
  <c r="L601" i="30"/>
  <c r="K601" i="30"/>
  <c r="O601" i="30" s="1"/>
  <c r="J601" i="30"/>
  <c r="I601" i="30"/>
  <c r="P600" i="30"/>
  <c r="N600" i="30"/>
  <c r="L600" i="30"/>
  <c r="M600" i="30" s="1"/>
  <c r="J600" i="30"/>
  <c r="I600" i="30"/>
  <c r="K600" i="30" s="1"/>
  <c r="O600" i="30" s="1"/>
  <c r="P599" i="30"/>
  <c r="N599" i="30"/>
  <c r="M599" i="30"/>
  <c r="L599" i="30"/>
  <c r="J599" i="30"/>
  <c r="K599" i="30" s="1"/>
  <c r="O599" i="30" s="1"/>
  <c r="I599" i="30"/>
  <c r="P598" i="30"/>
  <c r="N598" i="30"/>
  <c r="L598" i="30"/>
  <c r="M598" i="30" s="1"/>
  <c r="J598" i="30"/>
  <c r="I598" i="30"/>
  <c r="K598" i="30" s="1"/>
  <c r="P597" i="30"/>
  <c r="N597" i="30"/>
  <c r="L597" i="30"/>
  <c r="M597" i="30" s="1"/>
  <c r="J597" i="30"/>
  <c r="I597" i="30"/>
  <c r="P596" i="30"/>
  <c r="N596" i="30"/>
  <c r="M596" i="30"/>
  <c r="L596" i="30"/>
  <c r="J596" i="30"/>
  <c r="I596" i="30"/>
  <c r="K596" i="30" s="1"/>
  <c r="O596" i="30" s="1"/>
  <c r="P595" i="30"/>
  <c r="N595" i="30"/>
  <c r="L595" i="30"/>
  <c r="M595" i="30" s="1"/>
  <c r="K595" i="30"/>
  <c r="J595" i="30"/>
  <c r="I595" i="30"/>
  <c r="P594" i="30"/>
  <c r="N594" i="30"/>
  <c r="L594" i="30"/>
  <c r="M594" i="30" s="1"/>
  <c r="J594" i="30"/>
  <c r="I594" i="30"/>
  <c r="K594" i="30" s="1"/>
  <c r="O594" i="30" s="1"/>
  <c r="P593" i="30"/>
  <c r="N593" i="30"/>
  <c r="M593" i="30"/>
  <c r="O593" i="30" s="1"/>
  <c r="L593" i="30"/>
  <c r="J593" i="30"/>
  <c r="I593" i="30"/>
  <c r="K593" i="30" s="1"/>
  <c r="P592" i="30"/>
  <c r="N592" i="30"/>
  <c r="M592" i="30"/>
  <c r="L592" i="30"/>
  <c r="J592" i="30"/>
  <c r="I592" i="30"/>
  <c r="K592" i="30" s="1"/>
  <c r="O592" i="30" s="1"/>
  <c r="P591" i="30"/>
  <c r="N591" i="30"/>
  <c r="L591" i="30"/>
  <c r="M591" i="30" s="1"/>
  <c r="J591" i="30"/>
  <c r="I591" i="30"/>
  <c r="P590" i="30"/>
  <c r="N590" i="30"/>
  <c r="M590" i="30"/>
  <c r="L590" i="30"/>
  <c r="J590" i="30"/>
  <c r="I590" i="30"/>
  <c r="K590" i="30" s="1"/>
  <c r="O590" i="30" s="1"/>
  <c r="P589" i="30"/>
  <c r="N589" i="30"/>
  <c r="L589" i="30"/>
  <c r="M589" i="30" s="1"/>
  <c r="J589" i="30"/>
  <c r="I589" i="30"/>
  <c r="K589" i="30" s="1"/>
  <c r="P588" i="30"/>
  <c r="N588" i="30"/>
  <c r="L588" i="30"/>
  <c r="M588" i="30" s="1"/>
  <c r="J588" i="30"/>
  <c r="I588" i="30"/>
  <c r="P587" i="30"/>
  <c r="O587" i="30"/>
  <c r="N587" i="30"/>
  <c r="M587" i="30"/>
  <c r="L587" i="30"/>
  <c r="J587" i="30"/>
  <c r="I587" i="30"/>
  <c r="K587" i="30" s="1"/>
  <c r="P586" i="30"/>
  <c r="N586" i="30"/>
  <c r="L586" i="30"/>
  <c r="M586" i="30" s="1"/>
  <c r="J586" i="30"/>
  <c r="I586" i="30"/>
  <c r="K586" i="30" s="1"/>
  <c r="O586" i="30" s="1"/>
  <c r="P585" i="30"/>
  <c r="N585" i="30"/>
  <c r="L585" i="30"/>
  <c r="M585" i="30" s="1"/>
  <c r="J585" i="30"/>
  <c r="I585" i="30"/>
  <c r="K585" i="30" s="1"/>
  <c r="O585" i="30" s="1"/>
  <c r="P584" i="30"/>
  <c r="N584" i="30"/>
  <c r="M584" i="30"/>
  <c r="L584" i="30"/>
  <c r="J584" i="30"/>
  <c r="I584" i="30"/>
  <c r="K584" i="30" s="1"/>
  <c r="O584" i="30" s="1"/>
  <c r="P583" i="30"/>
  <c r="N583" i="30"/>
  <c r="L583" i="30"/>
  <c r="M583" i="30" s="1"/>
  <c r="J583" i="30"/>
  <c r="I583" i="30"/>
  <c r="K583" i="30" s="1"/>
  <c r="P582" i="30"/>
  <c r="N582" i="30"/>
  <c r="L582" i="30"/>
  <c r="M582" i="30" s="1"/>
  <c r="J582" i="30"/>
  <c r="I582" i="30"/>
  <c r="K582" i="30" s="1"/>
  <c r="O582" i="30" s="1"/>
  <c r="P581" i="30"/>
  <c r="O581" i="30"/>
  <c r="N581" i="30"/>
  <c r="M581" i="30"/>
  <c r="L581" i="30"/>
  <c r="J581" i="30"/>
  <c r="I581" i="30"/>
  <c r="K581" i="30" s="1"/>
  <c r="P580" i="30"/>
  <c r="N580" i="30"/>
  <c r="L580" i="30"/>
  <c r="M580" i="30" s="1"/>
  <c r="K580" i="30"/>
  <c r="J580" i="30"/>
  <c r="I580" i="30"/>
  <c r="P579" i="30"/>
  <c r="N579" i="30"/>
  <c r="L579" i="30"/>
  <c r="M579" i="30" s="1"/>
  <c r="J579" i="30"/>
  <c r="I579" i="30"/>
  <c r="P578" i="30"/>
  <c r="N578" i="30"/>
  <c r="M578" i="30"/>
  <c r="L578" i="30"/>
  <c r="J578" i="30"/>
  <c r="I578" i="30"/>
  <c r="K578" i="30" s="1"/>
  <c r="O578" i="30" s="1"/>
  <c r="P577" i="30"/>
  <c r="N577" i="30"/>
  <c r="L577" i="30"/>
  <c r="M577" i="30" s="1"/>
  <c r="J577" i="30"/>
  <c r="I577" i="30"/>
  <c r="K577" i="30" s="1"/>
  <c r="O577" i="30" s="1"/>
  <c r="P576" i="30"/>
  <c r="N576" i="30"/>
  <c r="L576" i="30"/>
  <c r="M576" i="30" s="1"/>
  <c r="J576" i="30"/>
  <c r="I576" i="30"/>
  <c r="K576" i="30" s="1"/>
  <c r="P575" i="30"/>
  <c r="N575" i="30"/>
  <c r="M575" i="30"/>
  <c r="L575" i="30"/>
  <c r="J575" i="30"/>
  <c r="I575" i="30"/>
  <c r="K575" i="30" s="1"/>
  <c r="O575" i="30" s="1"/>
  <c r="P574" i="30"/>
  <c r="N574" i="30"/>
  <c r="M574" i="30"/>
  <c r="L574" i="30"/>
  <c r="K574" i="30"/>
  <c r="J574" i="30"/>
  <c r="I574" i="30"/>
  <c r="P573" i="30"/>
  <c r="N573" i="30"/>
  <c r="L573" i="30"/>
  <c r="M573" i="30" s="1"/>
  <c r="J573" i="30"/>
  <c r="I573" i="30"/>
  <c r="K573" i="30" s="1"/>
  <c r="O573" i="30" s="1"/>
  <c r="P572" i="30"/>
  <c r="O572" i="30"/>
  <c r="N572" i="30"/>
  <c r="M572" i="30"/>
  <c r="L572" i="30"/>
  <c r="J572" i="30"/>
  <c r="I572" i="30"/>
  <c r="K572" i="30" s="1"/>
  <c r="P571" i="30"/>
  <c r="N571" i="30"/>
  <c r="L571" i="30"/>
  <c r="M571" i="30" s="1"/>
  <c r="J571" i="30"/>
  <c r="I571" i="30"/>
  <c r="K571" i="30" s="1"/>
  <c r="O571" i="30" s="1"/>
  <c r="P570" i="30"/>
  <c r="N570" i="30"/>
  <c r="L570" i="30"/>
  <c r="M570" i="30" s="1"/>
  <c r="J570" i="30"/>
  <c r="I570" i="30"/>
  <c r="K570" i="30" s="1"/>
  <c r="P569" i="30"/>
  <c r="N569" i="30"/>
  <c r="M569" i="30"/>
  <c r="L569" i="30"/>
  <c r="J569" i="30"/>
  <c r="I569" i="30"/>
  <c r="K569" i="30" s="1"/>
  <c r="O569" i="30" s="1"/>
  <c r="P568" i="30"/>
  <c r="N568" i="30"/>
  <c r="M568" i="30"/>
  <c r="L568" i="30"/>
  <c r="J568" i="30"/>
  <c r="I568" i="30"/>
  <c r="K568" i="30" s="1"/>
  <c r="O568" i="30" s="1"/>
  <c r="P567" i="30"/>
  <c r="N567" i="30"/>
  <c r="L567" i="30"/>
  <c r="M567" i="30" s="1"/>
  <c r="J567" i="30"/>
  <c r="I567" i="30"/>
  <c r="K567" i="30" s="1"/>
  <c r="O567" i="30" s="1"/>
  <c r="P566" i="30"/>
  <c r="O566" i="30"/>
  <c r="N566" i="30"/>
  <c r="M566" i="30"/>
  <c r="L566" i="30"/>
  <c r="J566" i="30"/>
  <c r="I566" i="30"/>
  <c r="K566" i="30" s="1"/>
  <c r="P565" i="30"/>
  <c r="N565" i="30"/>
  <c r="M565" i="30"/>
  <c r="L565" i="30"/>
  <c r="K565" i="30"/>
  <c r="O565" i="30" s="1"/>
  <c r="J565" i="30"/>
  <c r="I565" i="30"/>
  <c r="P564" i="30"/>
  <c r="N564" i="30"/>
  <c r="L564" i="30"/>
  <c r="M564" i="30" s="1"/>
  <c r="J564" i="30"/>
  <c r="I564" i="30"/>
  <c r="K564" i="30" s="1"/>
  <c r="O564" i="30" s="1"/>
  <c r="P563" i="30"/>
  <c r="N563" i="30"/>
  <c r="M563" i="30"/>
  <c r="O563" i="30" s="1"/>
  <c r="L563" i="30"/>
  <c r="J563" i="30"/>
  <c r="I563" i="30"/>
  <c r="K563" i="30" s="1"/>
  <c r="P562" i="30"/>
  <c r="N562" i="30"/>
  <c r="L562" i="30"/>
  <c r="M562" i="30" s="1"/>
  <c r="J562" i="30"/>
  <c r="I562" i="30"/>
  <c r="K562" i="30" s="1"/>
  <c r="P561" i="30"/>
  <c r="N561" i="30"/>
  <c r="L561" i="30"/>
  <c r="M561" i="30" s="1"/>
  <c r="J561" i="30"/>
  <c r="I561" i="30"/>
  <c r="P560" i="30"/>
  <c r="N560" i="30"/>
  <c r="M560" i="30"/>
  <c r="L560" i="30"/>
  <c r="J560" i="30"/>
  <c r="I560" i="30"/>
  <c r="K560" i="30" s="1"/>
  <c r="O560" i="30" s="1"/>
  <c r="P559" i="30"/>
  <c r="N559" i="30"/>
  <c r="L559" i="30"/>
  <c r="M559" i="30" s="1"/>
  <c r="K559" i="30"/>
  <c r="J559" i="30"/>
  <c r="I559" i="30"/>
  <c r="P558" i="30"/>
  <c r="N558" i="30"/>
  <c r="L558" i="30"/>
  <c r="M558" i="30" s="1"/>
  <c r="J558" i="30"/>
  <c r="I558" i="30"/>
  <c r="K558" i="30" s="1"/>
  <c r="O558" i="30" s="1"/>
  <c r="P557" i="30"/>
  <c r="N557" i="30"/>
  <c r="M557" i="30"/>
  <c r="O557" i="30" s="1"/>
  <c r="L557" i="30"/>
  <c r="J557" i="30"/>
  <c r="I557" i="30"/>
  <c r="K557" i="30" s="1"/>
  <c r="P556" i="30"/>
  <c r="N556" i="30"/>
  <c r="M556" i="30"/>
  <c r="L556" i="30"/>
  <c r="J556" i="30"/>
  <c r="I556" i="30"/>
  <c r="K556" i="30" s="1"/>
  <c r="O556" i="30" s="1"/>
  <c r="P555" i="30"/>
  <c r="N555" i="30"/>
  <c r="L555" i="30"/>
  <c r="M555" i="30" s="1"/>
  <c r="J555" i="30"/>
  <c r="I555" i="30"/>
  <c r="P554" i="30"/>
  <c r="N554" i="30"/>
  <c r="M554" i="30"/>
  <c r="L554" i="30"/>
  <c r="J554" i="30"/>
  <c r="I554" i="30"/>
  <c r="K554" i="30" s="1"/>
  <c r="O554" i="30" s="1"/>
  <c r="P553" i="30"/>
  <c r="N553" i="30"/>
  <c r="L553" i="30"/>
  <c r="M553" i="30" s="1"/>
  <c r="J553" i="30"/>
  <c r="I553" i="30"/>
  <c r="K553" i="30" s="1"/>
  <c r="P552" i="30"/>
  <c r="N552" i="30"/>
  <c r="L552" i="30"/>
  <c r="M552" i="30" s="1"/>
  <c r="J552" i="30"/>
  <c r="I552" i="30"/>
  <c r="P551" i="30"/>
  <c r="O551" i="30"/>
  <c r="N551" i="30"/>
  <c r="M551" i="30"/>
  <c r="L551" i="30"/>
  <c r="J551" i="30"/>
  <c r="I551" i="30"/>
  <c r="K551" i="30" s="1"/>
  <c r="P550" i="30"/>
  <c r="N550" i="30"/>
  <c r="L550" i="30"/>
  <c r="M550" i="30" s="1"/>
  <c r="J550" i="30"/>
  <c r="I550" i="30"/>
  <c r="K550" i="30" s="1"/>
  <c r="O550" i="30" s="1"/>
  <c r="P549" i="30"/>
  <c r="N549" i="30"/>
  <c r="L549" i="30"/>
  <c r="M549" i="30" s="1"/>
  <c r="J549" i="30"/>
  <c r="I549" i="30"/>
  <c r="K549" i="30" s="1"/>
  <c r="O549" i="30" s="1"/>
  <c r="P548" i="30"/>
  <c r="N548" i="30"/>
  <c r="M548" i="30"/>
  <c r="L548" i="30"/>
  <c r="J548" i="30"/>
  <c r="I548" i="30"/>
  <c r="K548" i="30" s="1"/>
  <c r="O548" i="30" s="1"/>
  <c r="P547" i="30"/>
  <c r="N547" i="30"/>
  <c r="L547" i="30"/>
  <c r="M547" i="30" s="1"/>
  <c r="J547" i="30"/>
  <c r="I547" i="30"/>
  <c r="K547" i="30" s="1"/>
  <c r="P546" i="30"/>
  <c r="N546" i="30"/>
  <c r="L546" i="30"/>
  <c r="M546" i="30" s="1"/>
  <c r="J546" i="30"/>
  <c r="I546" i="30"/>
  <c r="K546" i="30" s="1"/>
  <c r="O546" i="30" s="1"/>
  <c r="P545" i="30"/>
  <c r="O545" i="30"/>
  <c r="N545" i="30"/>
  <c r="M545" i="30"/>
  <c r="L545" i="30"/>
  <c r="J545" i="30"/>
  <c r="I545" i="30"/>
  <c r="K545" i="30" s="1"/>
  <c r="P544" i="30"/>
  <c r="N544" i="30"/>
  <c r="L544" i="30"/>
  <c r="M544" i="30" s="1"/>
  <c r="K544" i="30"/>
  <c r="J544" i="30"/>
  <c r="I544" i="30"/>
  <c r="P543" i="30"/>
  <c r="N543" i="30"/>
  <c r="L543" i="30"/>
  <c r="M543" i="30" s="1"/>
  <c r="J543" i="30"/>
  <c r="I543" i="30"/>
  <c r="P542" i="30"/>
  <c r="N542" i="30"/>
  <c r="M542" i="30"/>
  <c r="L542" i="30"/>
  <c r="J542" i="30"/>
  <c r="I542" i="30"/>
  <c r="K542" i="30" s="1"/>
  <c r="O542" i="30" s="1"/>
  <c r="P541" i="30"/>
  <c r="N541" i="30"/>
  <c r="L541" i="30"/>
  <c r="M541" i="30" s="1"/>
  <c r="J541" i="30"/>
  <c r="I541" i="30"/>
  <c r="K541" i="30" s="1"/>
  <c r="O541" i="30" s="1"/>
  <c r="P540" i="30"/>
  <c r="N540" i="30"/>
  <c r="L540" i="30"/>
  <c r="M540" i="30" s="1"/>
  <c r="J540" i="30"/>
  <c r="I540" i="30"/>
  <c r="K540" i="30" s="1"/>
  <c r="P539" i="30"/>
  <c r="N539" i="30"/>
  <c r="M539" i="30"/>
  <c r="L539" i="30"/>
  <c r="J539" i="30"/>
  <c r="I539" i="30"/>
  <c r="K539" i="30" s="1"/>
  <c r="O539" i="30" s="1"/>
  <c r="P538" i="30"/>
  <c r="N538" i="30"/>
  <c r="M538" i="30"/>
  <c r="L538" i="30"/>
  <c r="K538" i="30"/>
  <c r="J538" i="30"/>
  <c r="I538" i="30"/>
  <c r="P537" i="30"/>
  <c r="N537" i="30"/>
  <c r="L537" i="30"/>
  <c r="M537" i="30" s="1"/>
  <c r="J537" i="30"/>
  <c r="I537" i="30"/>
  <c r="K537" i="30" s="1"/>
  <c r="O537" i="30" s="1"/>
  <c r="P536" i="30"/>
  <c r="N536" i="30"/>
  <c r="L536" i="30"/>
  <c r="M536" i="30" s="1"/>
  <c r="O536" i="30" s="1"/>
  <c r="J536" i="30"/>
  <c r="I536" i="30"/>
  <c r="K536" i="30" s="1"/>
  <c r="P535" i="30"/>
  <c r="N535" i="30"/>
  <c r="L535" i="30"/>
  <c r="M535" i="30" s="1"/>
  <c r="J535" i="30"/>
  <c r="I535" i="30"/>
  <c r="K535" i="30" s="1"/>
  <c r="O535" i="30" s="1"/>
  <c r="P534" i="30"/>
  <c r="N534" i="30"/>
  <c r="L534" i="30"/>
  <c r="M534" i="30" s="1"/>
  <c r="J534" i="30"/>
  <c r="I534" i="30"/>
  <c r="K534" i="30" s="1"/>
  <c r="P533" i="30"/>
  <c r="N533" i="30"/>
  <c r="L533" i="30"/>
  <c r="M533" i="30" s="1"/>
  <c r="J533" i="30"/>
  <c r="I533" i="30"/>
  <c r="K533" i="30" s="1"/>
  <c r="O533" i="30" s="1"/>
  <c r="P532" i="30"/>
  <c r="N532" i="30"/>
  <c r="M532" i="30"/>
  <c r="L532" i="30"/>
  <c r="J532" i="30"/>
  <c r="I532" i="30"/>
  <c r="K532" i="30" s="1"/>
  <c r="O532" i="30" s="1"/>
  <c r="P531" i="30"/>
  <c r="N531" i="30"/>
  <c r="L531" i="30"/>
  <c r="M531" i="30" s="1"/>
  <c r="J531" i="30"/>
  <c r="I531" i="30"/>
  <c r="K531" i="30" s="1"/>
  <c r="O531" i="30" s="1"/>
  <c r="P530" i="30"/>
  <c r="N530" i="30"/>
  <c r="L530" i="30"/>
  <c r="M530" i="30" s="1"/>
  <c r="O530" i="30" s="1"/>
  <c r="J530" i="30"/>
  <c r="I530" i="30"/>
  <c r="K530" i="30" s="1"/>
  <c r="P529" i="30"/>
  <c r="N529" i="30"/>
  <c r="M529" i="30"/>
  <c r="L529" i="30"/>
  <c r="K529" i="30"/>
  <c r="O529" i="30" s="1"/>
  <c r="J529" i="30"/>
  <c r="I529" i="30"/>
  <c r="P528" i="30"/>
  <c r="N528" i="30"/>
  <c r="L528" i="30"/>
  <c r="M528" i="30" s="1"/>
  <c r="J528" i="30"/>
  <c r="I528" i="30"/>
  <c r="K528" i="30" s="1"/>
  <c r="O528" i="30" s="1"/>
  <c r="P527" i="30"/>
  <c r="N527" i="30"/>
  <c r="L527" i="30"/>
  <c r="M527" i="30" s="1"/>
  <c r="O527" i="30" s="1"/>
  <c r="J527" i="30"/>
  <c r="I527" i="30"/>
  <c r="K527" i="30" s="1"/>
  <c r="P526" i="30"/>
  <c r="N526" i="30"/>
  <c r="L526" i="30"/>
  <c r="M526" i="30" s="1"/>
  <c r="J526" i="30"/>
  <c r="I526" i="30"/>
  <c r="K526" i="30" s="1"/>
  <c r="O526" i="30" s="1"/>
  <c r="P525" i="30"/>
  <c r="N525" i="30"/>
  <c r="L525" i="30"/>
  <c r="M525" i="30" s="1"/>
  <c r="J525" i="30"/>
  <c r="I525" i="30"/>
  <c r="P524" i="30"/>
  <c r="N524" i="30"/>
  <c r="L524" i="30"/>
  <c r="M524" i="30" s="1"/>
  <c r="J524" i="30"/>
  <c r="I524" i="30"/>
  <c r="K524" i="30" s="1"/>
  <c r="O524" i="30" s="1"/>
  <c r="P523" i="30"/>
  <c r="N523" i="30"/>
  <c r="L523" i="30"/>
  <c r="M523" i="30" s="1"/>
  <c r="J523" i="30"/>
  <c r="K523" i="30" s="1"/>
  <c r="O523" i="30" s="1"/>
  <c r="I523" i="30"/>
  <c r="P522" i="30"/>
  <c r="N522" i="30"/>
  <c r="L522" i="30"/>
  <c r="M522" i="30" s="1"/>
  <c r="J522" i="30"/>
  <c r="I522" i="30"/>
  <c r="K522" i="30" s="1"/>
  <c r="O522" i="30" s="1"/>
  <c r="P521" i="30"/>
  <c r="N521" i="30"/>
  <c r="M521" i="30"/>
  <c r="L521" i="30"/>
  <c r="J521" i="30"/>
  <c r="I521" i="30"/>
  <c r="P520" i="30"/>
  <c r="N520" i="30"/>
  <c r="M520" i="30"/>
  <c r="L520" i="30"/>
  <c r="J520" i="30"/>
  <c r="I520" i="30"/>
  <c r="K520" i="30" s="1"/>
  <c r="O520" i="30" s="1"/>
  <c r="P519" i="30"/>
  <c r="N519" i="30"/>
  <c r="L519" i="30"/>
  <c r="M519" i="30" s="1"/>
  <c r="J519" i="30"/>
  <c r="I519" i="30"/>
  <c r="P518" i="30"/>
  <c r="N518" i="30"/>
  <c r="L518" i="30"/>
  <c r="M518" i="30" s="1"/>
  <c r="J518" i="30"/>
  <c r="I518" i="30"/>
  <c r="P517" i="30"/>
  <c r="N517" i="30"/>
  <c r="L517" i="30"/>
  <c r="M517" i="30" s="1"/>
  <c r="J517" i="30"/>
  <c r="I517" i="30"/>
  <c r="K517" i="30" s="1"/>
  <c r="O517" i="30" s="1"/>
  <c r="P516" i="30"/>
  <c r="N516" i="30"/>
  <c r="L516" i="30"/>
  <c r="M516" i="30" s="1"/>
  <c r="J516" i="30"/>
  <c r="I516" i="30"/>
  <c r="P515" i="30"/>
  <c r="N515" i="30"/>
  <c r="M515" i="30"/>
  <c r="L515" i="30"/>
  <c r="J515" i="30"/>
  <c r="I515" i="30"/>
  <c r="P514" i="30"/>
  <c r="N514" i="30"/>
  <c r="L514" i="30"/>
  <c r="M514" i="30" s="1"/>
  <c r="J514" i="30"/>
  <c r="I514" i="30"/>
  <c r="K514" i="30" s="1"/>
  <c r="O514" i="30" s="1"/>
  <c r="P513" i="30"/>
  <c r="N513" i="30"/>
  <c r="L513" i="30"/>
  <c r="M513" i="30" s="1"/>
  <c r="J513" i="30"/>
  <c r="I513" i="30"/>
  <c r="P512" i="30"/>
  <c r="N512" i="30"/>
  <c r="M512" i="30"/>
  <c r="L512" i="30"/>
  <c r="J512" i="30"/>
  <c r="I512" i="30"/>
  <c r="K512" i="30" s="1"/>
  <c r="O512" i="30" s="1"/>
  <c r="P511" i="30"/>
  <c r="N511" i="30"/>
  <c r="L511" i="30"/>
  <c r="M511" i="30" s="1"/>
  <c r="J511" i="30"/>
  <c r="I511" i="30"/>
  <c r="K511" i="30" s="1"/>
  <c r="O511" i="30" s="1"/>
  <c r="P510" i="30"/>
  <c r="N510" i="30"/>
  <c r="L510" i="30"/>
  <c r="M510" i="30" s="1"/>
  <c r="J510" i="30"/>
  <c r="I510" i="30"/>
  <c r="K510" i="30" s="1"/>
  <c r="O510" i="30" s="1"/>
  <c r="P509" i="30"/>
  <c r="N509" i="30"/>
  <c r="M509" i="30"/>
  <c r="L509" i="30"/>
  <c r="J509" i="30"/>
  <c r="I509" i="30"/>
  <c r="P508" i="30"/>
  <c r="N508" i="30"/>
  <c r="L508" i="30"/>
  <c r="M508" i="30" s="1"/>
  <c r="K508" i="30"/>
  <c r="J508" i="30"/>
  <c r="I508" i="30"/>
  <c r="P507" i="30"/>
  <c r="N507" i="30"/>
  <c r="L507" i="30"/>
  <c r="M507" i="30" s="1"/>
  <c r="J507" i="30"/>
  <c r="I507" i="30"/>
  <c r="P506" i="30"/>
  <c r="N506" i="30"/>
  <c r="L506" i="30"/>
  <c r="M506" i="30" s="1"/>
  <c r="J506" i="30"/>
  <c r="I506" i="30"/>
  <c r="K506" i="30" s="1"/>
  <c r="O506" i="30" s="1"/>
  <c r="P505" i="30"/>
  <c r="N505" i="30"/>
  <c r="L505" i="30"/>
  <c r="M505" i="30" s="1"/>
  <c r="J505" i="30"/>
  <c r="I505" i="30"/>
  <c r="K505" i="30" s="1"/>
  <c r="O505" i="30" s="1"/>
  <c r="P504" i="30"/>
  <c r="N504" i="30"/>
  <c r="L504" i="30"/>
  <c r="M504" i="30" s="1"/>
  <c r="J504" i="30"/>
  <c r="I504" i="30"/>
  <c r="K504" i="30" s="1"/>
  <c r="P503" i="30"/>
  <c r="N503" i="30"/>
  <c r="M503" i="30"/>
  <c r="L503" i="30"/>
  <c r="J503" i="30"/>
  <c r="I503" i="30"/>
  <c r="K503" i="30" s="1"/>
  <c r="O503" i="30" s="1"/>
  <c r="P502" i="30"/>
  <c r="N502" i="30"/>
  <c r="M502" i="30"/>
  <c r="L502" i="30"/>
  <c r="K502" i="30"/>
  <c r="J502" i="30"/>
  <c r="I502" i="30"/>
  <c r="P501" i="30"/>
  <c r="N501" i="30"/>
  <c r="L501" i="30"/>
  <c r="M501" i="30" s="1"/>
  <c r="J501" i="30"/>
  <c r="I501" i="30"/>
  <c r="K501" i="30" s="1"/>
  <c r="O501" i="30" s="1"/>
  <c r="P500" i="30"/>
  <c r="N500" i="30"/>
  <c r="L500" i="30"/>
  <c r="M500" i="30" s="1"/>
  <c r="O500" i="30" s="1"/>
  <c r="J500" i="30"/>
  <c r="I500" i="30"/>
  <c r="K500" i="30" s="1"/>
  <c r="P499" i="30"/>
  <c r="N499" i="30"/>
  <c r="L499" i="30"/>
  <c r="M499" i="30" s="1"/>
  <c r="J499" i="30"/>
  <c r="I499" i="30"/>
  <c r="K499" i="30" s="1"/>
  <c r="O499" i="30" s="1"/>
  <c r="P498" i="30"/>
  <c r="N498" i="30"/>
  <c r="L498" i="30"/>
  <c r="M498" i="30" s="1"/>
  <c r="J498" i="30"/>
  <c r="I498" i="30"/>
  <c r="K498" i="30" s="1"/>
  <c r="P497" i="30"/>
  <c r="N497" i="30"/>
  <c r="L497" i="30"/>
  <c r="M497" i="30" s="1"/>
  <c r="J497" i="30"/>
  <c r="I497" i="30"/>
  <c r="K497" i="30" s="1"/>
  <c r="O497" i="30" s="1"/>
  <c r="P496" i="30"/>
  <c r="N496" i="30"/>
  <c r="M496" i="30"/>
  <c r="L496" i="30"/>
  <c r="J496" i="30"/>
  <c r="I496" i="30"/>
  <c r="K496" i="30" s="1"/>
  <c r="O496" i="30" s="1"/>
  <c r="P495" i="30"/>
  <c r="N495" i="30"/>
  <c r="L495" i="30"/>
  <c r="M495" i="30" s="1"/>
  <c r="J495" i="30"/>
  <c r="I495" i="30"/>
  <c r="K495" i="30" s="1"/>
  <c r="O495" i="30" s="1"/>
  <c r="P494" i="30"/>
  <c r="N494" i="30"/>
  <c r="L494" i="30"/>
  <c r="M494" i="30" s="1"/>
  <c r="O494" i="30" s="1"/>
  <c r="J494" i="30"/>
  <c r="I494" i="30"/>
  <c r="K494" i="30" s="1"/>
  <c r="P493" i="30"/>
  <c r="N493" i="30"/>
  <c r="M493" i="30"/>
  <c r="L493" i="30"/>
  <c r="J493" i="30"/>
  <c r="K493" i="30" s="1"/>
  <c r="O493" i="30" s="1"/>
  <c r="I493" i="30"/>
  <c r="P492" i="30"/>
  <c r="N492" i="30"/>
  <c r="L492" i="30"/>
  <c r="M492" i="30" s="1"/>
  <c r="J492" i="30"/>
  <c r="I492" i="30"/>
  <c r="K492" i="30" s="1"/>
  <c r="O492" i="30" s="1"/>
  <c r="P491" i="30"/>
  <c r="N491" i="30"/>
  <c r="L491" i="30"/>
  <c r="M491" i="30" s="1"/>
  <c r="J491" i="30"/>
  <c r="I491" i="30"/>
  <c r="P490" i="30"/>
  <c r="N490" i="30"/>
  <c r="M490" i="30"/>
  <c r="L490" i="30"/>
  <c r="J490" i="30"/>
  <c r="I490" i="30"/>
  <c r="K490" i="30" s="1"/>
  <c r="O490" i="30" s="1"/>
  <c r="P489" i="30"/>
  <c r="N489" i="30"/>
  <c r="L489" i="30"/>
  <c r="M489" i="30" s="1"/>
  <c r="J489" i="30"/>
  <c r="I489" i="30"/>
  <c r="P488" i="30"/>
  <c r="N488" i="30"/>
  <c r="L488" i="30"/>
  <c r="M488" i="30" s="1"/>
  <c r="J488" i="30"/>
  <c r="I488" i="30"/>
  <c r="K488" i="30" s="1"/>
  <c r="O488" i="30" s="1"/>
  <c r="P487" i="30"/>
  <c r="N487" i="30"/>
  <c r="L487" i="30"/>
  <c r="M487" i="30" s="1"/>
  <c r="J487" i="30"/>
  <c r="K487" i="30" s="1"/>
  <c r="O487" i="30" s="1"/>
  <c r="I487" i="30"/>
  <c r="P486" i="30"/>
  <c r="N486" i="30"/>
  <c r="L486" i="30"/>
  <c r="M486" i="30" s="1"/>
  <c r="J486" i="30"/>
  <c r="I486" i="30"/>
  <c r="K486" i="30" s="1"/>
  <c r="O486" i="30" s="1"/>
  <c r="P485" i="30"/>
  <c r="N485" i="30"/>
  <c r="M485" i="30"/>
  <c r="L485" i="30"/>
  <c r="J485" i="30"/>
  <c r="I485" i="30"/>
  <c r="P484" i="30"/>
  <c r="N484" i="30"/>
  <c r="M484" i="30"/>
  <c r="L484" i="30"/>
  <c r="J484" i="30"/>
  <c r="I484" i="30"/>
  <c r="K484" i="30" s="1"/>
  <c r="O484" i="30" s="1"/>
  <c r="P483" i="30"/>
  <c r="N483" i="30"/>
  <c r="L483" i="30"/>
  <c r="M483" i="30" s="1"/>
  <c r="J483" i="30"/>
  <c r="I483" i="30"/>
  <c r="P482" i="30"/>
  <c r="N482" i="30"/>
  <c r="L482" i="30"/>
  <c r="M482" i="30" s="1"/>
  <c r="J482" i="30"/>
  <c r="I482" i="30"/>
  <c r="P481" i="30"/>
  <c r="N481" i="30"/>
  <c r="L481" i="30"/>
  <c r="M481" i="30" s="1"/>
  <c r="J481" i="30"/>
  <c r="I481" i="30"/>
  <c r="K481" i="30" s="1"/>
  <c r="O481" i="30" s="1"/>
  <c r="P480" i="30"/>
  <c r="N480" i="30"/>
  <c r="L480" i="30"/>
  <c r="M480" i="30" s="1"/>
  <c r="J480" i="30"/>
  <c r="I480" i="30"/>
  <c r="P479" i="30"/>
  <c r="N479" i="30"/>
  <c r="M479" i="30"/>
  <c r="L479" i="30"/>
  <c r="J479" i="30"/>
  <c r="I479" i="30"/>
  <c r="P478" i="30"/>
  <c r="N478" i="30"/>
  <c r="L478" i="30"/>
  <c r="M478" i="30" s="1"/>
  <c r="J478" i="30"/>
  <c r="I478" i="30"/>
  <c r="K478" i="30" s="1"/>
  <c r="O478" i="30" s="1"/>
  <c r="P477" i="30"/>
  <c r="N477" i="30"/>
  <c r="L477" i="30"/>
  <c r="M477" i="30" s="1"/>
  <c r="J477" i="30"/>
  <c r="I477" i="30"/>
  <c r="P476" i="30"/>
  <c r="N476" i="30"/>
  <c r="M476" i="30"/>
  <c r="L476" i="30"/>
  <c r="J476" i="30"/>
  <c r="I476" i="30"/>
  <c r="K476" i="30" s="1"/>
  <c r="O476" i="30" s="1"/>
  <c r="P475" i="30"/>
  <c r="N475" i="30"/>
  <c r="L475" i="30"/>
  <c r="M475" i="30" s="1"/>
  <c r="J475" i="30"/>
  <c r="I475" i="30"/>
  <c r="K475" i="30" s="1"/>
  <c r="O475" i="30" s="1"/>
  <c r="P474" i="30"/>
  <c r="N474" i="30"/>
  <c r="L474" i="30"/>
  <c r="M474" i="30" s="1"/>
  <c r="J474" i="30"/>
  <c r="I474" i="30"/>
  <c r="K474" i="30" s="1"/>
  <c r="O474" i="30" s="1"/>
  <c r="P473" i="30"/>
  <c r="N473" i="30"/>
  <c r="M473" i="30"/>
  <c r="L473" i="30"/>
  <c r="J473" i="30"/>
  <c r="I473" i="30"/>
  <c r="P472" i="30"/>
  <c r="N472" i="30"/>
  <c r="L472" i="30"/>
  <c r="M472" i="30" s="1"/>
  <c r="K472" i="30"/>
  <c r="J472" i="30"/>
  <c r="I472" i="30"/>
  <c r="P471" i="30"/>
  <c r="N471" i="30"/>
  <c r="L471" i="30"/>
  <c r="M471" i="30" s="1"/>
  <c r="J471" i="30"/>
  <c r="I471" i="30"/>
  <c r="P470" i="30"/>
  <c r="N470" i="30"/>
  <c r="L470" i="30"/>
  <c r="M470" i="30" s="1"/>
  <c r="J470" i="30"/>
  <c r="I470" i="30"/>
  <c r="K470" i="30" s="1"/>
  <c r="O470" i="30" s="1"/>
  <c r="P469" i="30"/>
  <c r="N469" i="30"/>
  <c r="L469" i="30"/>
  <c r="M469" i="30" s="1"/>
  <c r="J469" i="30"/>
  <c r="I469" i="30"/>
  <c r="K469" i="30" s="1"/>
  <c r="O469" i="30" s="1"/>
  <c r="P468" i="30"/>
  <c r="N468" i="30"/>
  <c r="L468" i="30"/>
  <c r="M468" i="30" s="1"/>
  <c r="J468" i="30"/>
  <c r="I468" i="30"/>
  <c r="K468" i="30" s="1"/>
  <c r="P467" i="30"/>
  <c r="N467" i="30"/>
  <c r="M467" i="30"/>
  <c r="L467" i="30"/>
  <c r="J467" i="30"/>
  <c r="I467" i="30"/>
  <c r="K467" i="30" s="1"/>
  <c r="O467" i="30" s="1"/>
  <c r="P466" i="30"/>
  <c r="N466" i="30"/>
  <c r="M466" i="30"/>
  <c r="L466" i="30"/>
  <c r="K466" i="30"/>
  <c r="J466" i="30"/>
  <c r="I466" i="30"/>
  <c r="P465" i="30"/>
  <c r="N465" i="30"/>
  <c r="L465" i="30"/>
  <c r="M465" i="30" s="1"/>
  <c r="J465" i="30"/>
  <c r="I465" i="30"/>
  <c r="K465" i="30" s="1"/>
  <c r="O465" i="30" s="1"/>
  <c r="P464" i="30"/>
  <c r="N464" i="30"/>
  <c r="L464" i="30"/>
  <c r="M464" i="30" s="1"/>
  <c r="O464" i="30" s="1"/>
  <c r="J464" i="30"/>
  <c r="I464" i="30"/>
  <c r="K464" i="30" s="1"/>
  <c r="P463" i="30"/>
  <c r="N463" i="30"/>
  <c r="L463" i="30"/>
  <c r="M463" i="30" s="1"/>
  <c r="J463" i="30"/>
  <c r="I463" i="30"/>
  <c r="K463" i="30" s="1"/>
  <c r="O463" i="30" s="1"/>
  <c r="P462" i="30"/>
  <c r="N462" i="30"/>
  <c r="L462" i="30"/>
  <c r="M462" i="30" s="1"/>
  <c r="J462" i="30"/>
  <c r="I462" i="30"/>
  <c r="K462" i="30" s="1"/>
  <c r="P461" i="30"/>
  <c r="N461" i="30"/>
  <c r="L461" i="30"/>
  <c r="M461" i="30" s="1"/>
  <c r="J461" i="30"/>
  <c r="I461" i="30"/>
  <c r="K461" i="30" s="1"/>
  <c r="O461" i="30" s="1"/>
  <c r="P460" i="30"/>
  <c r="N460" i="30"/>
  <c r="M460" i="30"/>
  <c r="L460" i="30"/>
  <c r="J460" i="30"/>
  <c r="I460" i="30"/>
  <c r="K460" i="30" s="1"/>
  <c r="O460" i="30" s="1"/>
  <c r="P459" i="30"/>
  <c r="N459" i="30"/>
  <c r="L459" i="30"/>
  <c r="M459" i="30" s="1"/>
  <c r="J459" i="30"/>
  <c r="I459" i="30"/>
  <c r="K459" i="30" s="1"/>
  <c r="O459" i="30" s="1"/>
  <c r="P458" i="30"/>
  <c r="N458" i="30"/>
  <c r="L458" i="30"/>
  <c r="M458" i="30" s="1"/>
  <c r="O458" i="30" s="1"/>
  <c r="J458" i="30"/>
  <c r="I458" i="30"/>
  <c r="K458" i="30" s="1"/>
  <c r="P457" i="30"/>
  <c r="N457" i="30"/>
  <c r="M457" i="30"/>
  <c r="L457" i="30"/>
  <c r="J457" i="30"/>
  <c r="K457" i="30" s="1"/>
  <c r="O457" i="30" s="1"/>
  <c r="I457" i="30"/>
  <c r="P456" i="30"/>
  <c r="N456" i="30"/>
  <c r="L456" i="30"/>
  <c r="M456" i="30" s="1"/>
  <c r="J456" i="30"/>
  <c r="I456" i="30"/>
  <c r="K456" i="30" s="1"/>
  <c r="O456" i="30" s="1"/>
  <c r="P455" i="30"/>
  <c r="N455" i="30"/>
  <c r="L455" i="30"/>
  <c r="M455" i="30" s="1"/>
  <c r="J455" i="30"/>
  <c r="I455" i="30"/>
  <c r="P454" i="30"/>
  <c r="N454" i="30"/>
  <c r="M454" i="30"/>
  <c r="L454" i="30"/>
  <c r="J454" i="30"/>
  <c r="I454" i="30"/>
  <c r="K454" i="30" s="1"/>
  <c r="O454" i="30" s="1"/>
  <c r="P453" i="30"/>
  <c r="N453" i="30"/>
  <c r="L453" i="30"/>
  <c r="M453" i="30" s="1"/>
  <c r="J453" i="30"/>
  <c r="I453" i="30"/>
  <c r="P452" i="30"/>
  <c r="N452" i="30"/>
  <c r="L452" i="30"/>
  <c r="M452" i="30" s="1"/>
  <c r="J452" i="30"/>
  <c r="I452" i="30"/>
  <c r="K452" i="30" s="1"/>
  <c r="O452" i="30" s="1"/>
  <c r="P451" i="30"/>
  <c r="N451" i="30"/>
  <c r="L451" i="30"/>
  <c r="M451" i="30" s="1"/>
  <c r="J451" i="30"/>
  <c r="K451" i="30" s="1"/>
  <c r="O451" i="30" s="1"/>
  <c r="I451" i="30"/>
  <c r="P450" i="30"/>
  <c r="N450" i="30"/>
  <c r="L450" i="30"/>
  <c r="M450" i="30" s="1"/>
  <c r="J450" i="30"/>
  <c r="I450" i="30"/>
  <c r="K450" i="30" s="1"/>
  <c r="O450" i="30" s="1"/>
  <c r="P449" i="30"/>
  <c r="N449" i="30"/>
  <c r="M449" i="30"/>
  <c r="L449" i="30"/>
  <c r="J449" i="30"/>
  <c r="I449" i="30"/>
  <c r="P448" i="30"/>
  <c r="N448" i="30"/>
  <c r="M448" i="30"/>
  <c r="L448" i="30"/>
  <c r="J448" i="30"/>
  <c r="I448" i="30"/>
  <c r="K448" i="30" s="1"/>
  <c r="O448" i="30" s="1"/>
  <c r="P447" i="30"/>
  <c r="N447" i="30"/>
  <c r="L447" i="30"/>
  <c r="M447" i="30" s="1"/>
  <c r="J447" i="30"/>
  <c r="I447" i="30"/>
  <c r="P446" i="30"/>
  <c r="N446" i="30"/>
  <c r="L446" i="30"/>
  <c r="M446" i="30" s="1"/>
  <c r="J446" i="30"/>
  <c r="I446" i="30"/>
  <c r="P445" i="30"/>
  <c r="N445" i="30"/>
  <c r="L445" i="30"/>
  <c r="M445" i="30" s="1"/>
  <c r="J445" i="30"/>
  <c r="I445" i="30"/>
  <c r="K445" i="30" s="1"/>
  <c r="O445" i="30" s="1"/>
  <c r="P444" i="30"/>
  <c r="N444" i="30"/>
  <c r="L444" i="30"/>
  <c r="M444" i="30" s="1"/>
  <c r="J444" i="30"/>
  <c r="I444" i="30"/>
  <c r="P443" i="30"/>
  <c r="N443" i="30"/>
  <c r="M443" i="30"/>
  <c r="L443" i="30"/>
  <c r="J443" i="30"/>
  <c r="I443" i="30"/>
  <c r="P442" i="30"/>
  <c r="N442" i="30"/>
  <c r="L442" i="30"/>
  <c r="M442" i="30" s="1"/>
  <c r="J442" i="30"/>
  <c r="I442" i="30"/>
  <c r="K442" i="30" s="1"/>
  <c r="O442" i="30" s="1"/>
  <c r="P441" i="30"/>
  <c r="N441" i="30"/>
  <c r="L441" i="30"/>
  <c r="M441" i="30" s="1"/>
  <c r="J441" i="30"/>
  <c r="I441" i="30"/>
  <c r="P440" i="30"/>
  <c r="N440" i="30"/>
  <c r="M440" i="30"/>
  <c r="L440" i="30"/>
  <c r="J440" i="30"/>
  <c r="I440" i="30"/>
  <c r="K440" i="30" s="1"/>
  <c r="O440" i="30" s="1"/>
  <c r="P439" i="30"/>
  <c r="N439" i="30"/>
  <c r="L439" i="30"/>
  <c r="M439" i="30" s="1"/>
  <c r="J439" i="30"/>
  <c r="I439" i="30"/>
  <c r="K439" i="30" s="1"/>
  <c r="O439" i="30" s="1"/>
  <c r="P438" i="30"/>
  <c r="N438" i="30"/>
  <c r="L438" i="30"/>
  <c r="M438" i="30" s="1"/>
  <c r="J438" i="30"/>
  <c r="I438" i="30"/>
  <c r="K438" i="30" s="1"/>
  <c r="O438" i="30" s="1"/>
  <c r="P437" i="30"/>
  <c r="N437" i="30"/>
  <c r="M437" i="30"/>
  <c r="L437" i="30"/>
  <c r="J437" i="30"/>
  <c r="I437" i="30"/>
  <c r="P436" i="30"/>
  <c r="N436" i="30"/>
  <c r="L436" i="30"/>
  <c r="M436" i="30" s="1"/>
  <c r="K436" i="30"/>
  <c r="J436" i="30"/>
  <c r="I436" i="30"/>
  <c r="P435" i="30"/>
  <c r="N435" i="30"/>
  <c r="L435" i="30"/>
  <c r="M435" i="30" s="1"/>
  <c r="J435" i="30"/>
  <c r="I435" i="30"/>
  <c r="P434" i="30"/>
  <c r="N434" i="30"/>
  <c r="L434" i="30"/>
  <c r="M434" i="30" s="1"/>
  <c r="J434" i="30"/>
  <c r="I434" i="30"/>
  <c r="K434" i="30" s="1"/>
  <c r="O434" i="30" s="1"/>
  <c r="P433" i="30"/>
  <c r="N433" i="30"/>
  <c r="L433" i="30"/>
  <c r="M433" i="30" s="1"/>
  <c r="J433" i="30"/>
  <c r="I433" i="30"/>
  <c r="K433" i="30" s="1"/>
  <c r="O433" i="30" s="1"/>
  <c r="P432" i="30"/>
  <c r="N432" i="30"/>
  <c r="L432" i="30"/>
  <c r="M432" i="30" s="1"/>
  <c r="J432" i="30"/>
  <c r="I432" i="30"/>
  <c r="K432" i="30" s="1"/>
  <c r="P431" i="30"/>
  <c r="N431" i="30"/>
  <c r="M431" i="30"/>
  <c r="L431" i="30"/>
  <c r="J431" i="30"/>
  <c r="I431" i="30"/>
  <c r="K431" i="30" s="1"/>
  <c r="O431" i="30" s="1"/>
  <c r="P430" i="30"/>
  <c r="N430" i="30"/>
  <c r="M430" i="30"/>
  <c r="L430" i="30"/>
  <c r="K430" i="30"/>
  <c r="J430" i="30"/>
  <c r="I430" i="30"/>
  <c r="P429" i="30"/>
  <c r="N429" i="30"/>
  <c r="L429" i="30"/>
  <c r="M429" i="30" s="1"/>
  <c r="J429" i="30"/>
  <c r="I429" i="30"/>
  <c r="K429" i="30" s="1"/>
  <c r="O429" i="30" s="1"/>
  <c r="P428" i="30"/>
  <c r="N428" i="30"/>
  <c r="L428" i="30"/>
  <c r="M428" i="30" s="1"/>
  <c r="O428" i="30" s="1"/>
  <c r="J428" i="30"/>
  <c r="I428" i="30"/>
  <c r="K428" i="30" s="1"/>
  <c r="P427" i="30"/>
  <c r="N427" i="30"/>
  <c r="L427" i="30"/>
  <c r="M427" i="30" s="1"/>
  <c r="J427" i="30"/>
  <c r="I427" i="30"/>
  <c r="K427" i="30" s="1"/>
  <c r="O427" i="30" s="1"/>
  <c r="P426" i="30"/>
  <c r="N426" i="30"/>
  <c r="L426" i="30"/>
  <c r="M426" i="30" s="1"/>
  <c r="J426" i="30"/>
  <c r="I426" i="30"/>
  <c r="K426" i="30" s="1"/>
  <c r="P425" i="30"/>
  <c r="N425" i="30"/>
  <c r="L425" i="30"/>
  <c r="M425" i="30" s="1"/>
  <c r="J425" i="30"/>
  <c r="I425" i="30"/>
  <c r="K425" i="30" s="1"/>
  <c r="O425" i="30" s="1"/>
  <c r="P424" i="30"/>
  <c r="N424" i="30"/>
  <c r="M424" i="30"/>
  <c r="L424" i="30"/>
  <c r="J424" i="30"/>
  <c r="I424" i="30"/>
  <c r="K424" i="30" s="1"/>
  <c r="O424" i="30" s="1"/>
  <c r="P423" i="30"/>
  <c r="N423" i="30"/>
  <c r="L423" i="30"/>
  <c r="M423" i="30" s="1"/>
  <c r="J423" i="30"/>
  <c r="I423" i="30"/>
  <c r="K423" i="30" s="1"/>
  <c r="O423" i="30" s="1"/>
  <c r="P422" i="30"/>
  <c r="N422" i="30"/>
  <c r="L422" i="30"/>
  <c r="M422" i="30" s="1"/>
  <c r="O422" i="30" s="1"/>
  <c r="J422" i="30"/>
  <c r="I422" i="30"/>
  <c r="K422" i="30" s="1"/>
  <c r="P421" i="30"/>
  <c r="N421" i="30"/>
  <c r="M421" i="30"/>
  <c r="L421" i="30"/>
  <c r="J421" i="30"/>
  <c r="K421" i="30" s="1"/>
  <c r="O421" i="30" s="1"/>
  <c r="I421" i="30"/>
  <c r="P420" i="30"/>
  <c r="N420" i="30"/>
  <c r="L420" i="30"/>
  <c r="M420" i="30" s="1"/>
  <c r="J420" i="30"/>
  <c r="I420" i="30"/>
  <c r="K420" i="30" s="1"/>
  <c r="O420" i="30" s="1"/>
  <c r="P419" i="30"/>
  <c r="N419" i="30"/>
  <c r="L419" i="30"/>
  <c r="M419" i="30" s="1"/>
  <c r="J419" i="30"/>
  <c r="I419" i="30"/>
  <c r="P418" i="30"/>
  <c r="N418" i="30"/>
  <c r="M418" i="30"/>
  <c r="L418" i="30"/>
  <c r="J418" i="30"/>
  <c r="I418" i="30"/>
  <c r="K418" i="30" s="1"/>
  <c r="O418" i="30" s="1"/>
  <c r="P417" i="30"/>
  <c r="N417" i="30"/>
  <c r="L417" i="30"/>
  <c r="M417" i="30" s="1"/>
  <c r="J417" i="30"/>
  <c r="I417" i="30"/>
  <c r="P416" i="30"/>
  <c r="N416" i="30"/>
  <c r="L416" i="30"/>
  <c r="M416" i="30" s="1"/>
  <c r="J416" i="30"/>
  <c r="I416" i="30"/>
  <c r="K416" i="30" s="1"/>
  <c r="O416" i="30" s="1"/>
  <c r="P415" i="30"/>
  <c r="N415" i="30"/>
  <c r="L415" i="30"/>
  <c r="M415" i="30" s="1"/>
  <c r="J415" i="30"/>
  <c r="K415" i="30" s="1"/>
  <c r="O415" i="30" s="1"/>
  <c r="I415" i="30"/>
  <c r="P414" i="30"/>
  <c r="N414" i="30"/>
  <c r="L414" i="30"/>
  <c r="M414" i="30" s="1"/>
  <c r="J414" i="30"/>
  <c r="I414" i="30"/>
  <c r="K414" i="30" s="1"/>
  <c r="O414" i="30" s="1"/>
  <c r="P413" i="30"/>
  <c r="N413" i="30"/>
  <c r="M413" i="30"/>
  <c r="L413" i="30"/>
  <c r="J413" i="30"/>
  <c r="I413" i="30"/>
  <c r="P412" i="30"/>
  <c r="N412" i="30"/>
  <c r="M412" i="30"/>
  <c r="L412" i="30"/>
  <c r="J412" i="30"/>
  <c r="I412" i="30"/>
  <c r="K412" i="30" s="1"/>
  <c r="O412" i="30" s="1"/>
  <c r="P411" i="30"/>
  <c r="N411" i="30"/>
  <c r="L411" i="30"/>
  <c r="M411" i="30" s="1"/>
  <c r="J411" i="30"/>
  <c r="I411" i="30"/>
  <c r="P410" i="30"/>
  <c r="N410" i="30"/>
  <c r="L410" i="30"/>
  <c r="M410" i="30" s="1"/>
  <c r="J410" i="30"/>
  <c r="I410" i="30"/>
  <c r="P409" i="30"/>
  <c r="N409" i="30"/>
  <c r="L409" i="30"/>
  <c r="M409" i="30" s="1"/>
  <c r="J409" i="30"/>
  <c r="I409" i="30"/>
  <c r="K409" i="30" s="1"/>
  <c r="O409" i="30" s="1"/>
  <c r="P408" i="30"/>
  <c r="N408" i="30"/>
  <c r="L408" i="30"/>
  <c r="M408" i="30" s="1"/>
  <c r="J408" i="30"/>
  <c r="I408" i="30"/>
  <c r="P407" i="30"/>
  <c r="N407" i="30"/>
  <c r="M407" i="30"/>
  <c r="L407" i="30"/>
  <c r="J407" i="30"/>
  <c r="I407" i="30"/>
  <c r="P406" i="30"/>
  <c r="N406" i="30"/>
  <c r="L406" i="30"/>
  <c r="M406" i="30" s="1"/>
  <c r="J406" i="30"/>
  <c r="I406" i="30"/>
  <c r="K406" i="30" s="1"/>
  <c r="O406" i="30" s="1"/>
  <c r="P405" i="30"/>
  <c r="N405" i="30"/>
  <c r="L405" i="30"/>
  <c r="M405" i="30" s="1"/>
  <c r="J405" i="30"/>
  <c r="I405" i="30"/>
  <c r="P404" i="30"/>
  <c r="N404" i="30"/>
  <c r="M404" i="30"/>
  <c r="L404" i="30"/>
  <c r="J404" i="30"/>
  <c r="I404" i="30"/>
  <c r="K404" i="30" s="1"/>
  <c r="O404" i="30" s="1"/>
  <c r="P403" i="30"/>
  <c r="N403" i="30"/>
  <c r="L403" i="30"/>
  <c r="M403" i="30" s="1"/>
  <c r="J403" i="30"/>
  <c r="I403" i="30"/>
  <c r="K403" i="30" s="1"/>
  <c r="O403" i="30" s="1"/>
  <c r="P402" i="30"/>
  <c r="N402" i="30"/>
  <c r="L402" i="30"/>
  <c r="M402" i="30" s="1"/>
  <c r="J402" i="30"/>
  <c r="I402" i="30"/>
  <c r="K402" i="30" s="1"/>
  <c r="O402" i="30" s="1"/>
  <c r="P401" i="30"/>
  <c r="N401" i="30"/>
  <c r="M401" i="30"/>
  <c r="L401" i="30"/>
  <c r="J401" i="30"/>
  <c r="I401" i="30"/>
  <c r="P400" i="30"/>
  <c r="N400" i="30"/>
  <c r="L400" i="30"/>
  <c r="M400" i="30" s="1"/>
  <c r="K400" i="30"/>
  <c r="J400" i="30"/>
  <c r="I400" i="30"/>
  <c r="P399" i="30"/>
  <c r="N399" i="30"/>
  <c r="L399" i="30"/>
  <c r="M399" i="30" s="1"/>
  <c r="J399" i="30"/>
  <c r="I399" i="30"/>
  <c r="P398" i="30"/>
  <c r="N398" i="30"/>
  <c r="L398" i="30"/>
  <c r="M398" i="30" s="1"/>
  <c r="J398" i="30"/>
  <c r="I398" i="30"/>
  <c r="K398" i="30" s="1"/>
  <c r="O398" i="30" s="1"/>
  <c r="P397" i="30"/>
  <c r="N397" i="30"/>
  <c r="L397" i="30"/>
  <c r="M397" i="30" s="1"/>
  <c r="J397" i="30"/>
  <c r="I397" i="30"/>
  <c r="K397" i="30" s="1"/>
  <c r="O397" i="30" s="1"/>
  <c r="P396" i="30"/>
  <c r="N396" i="30"/>
  <c r="L396" i="30"/>
  <c r="M396" i="30" s="1"/>
  <c r="J396" i="30"/>
  <c r="I396" i="30"/>
  <c r="K396" i="30" s="1"/>
  <c r="P395" i="30"/>
  <c r="N395" i="30"/>
  <c r="M395" i="30"/>
  <c r="L395" i="30"/>
  <c r="J395" i="30"/>
  <c r="I395" i="30"/>
  <c r="K395" i="30" s="1"/>
  <c r="O395" i="30" s="1"/>
  <c r="P394" i="30"/>
  <c r="N394" i="30"/>
  <c r="M394" i="30"/>
  <c r="L394" i="30"/>
  <c r="K394" i="30"/>
  <c r="J394" i="30"/>
  <c r="I394" i="30"/>
  <c r="P393" i="30"/>
  <c r="N393" i="30"/>
  <c r="L393" i="30"/>
  <c r="M393" i="30" s="1"/>
  <c r="J393" i="30"/>
  <c r="I393" i="30"/>
  <c r="K393" i="30" s="1"/>
  <c r="O393" i="30" s="1"/>
  <c r="P392" i="30"/>
  <c r="N392" i="30"/>
  <c r="L392" i="30"/>
  <c r="M392" i="30" s="1"/>
  <c r="O392" i="30" s="1"/>
  <c r="J392" i="30"/>
  <c r="I392" i="30"/>
  <c r="K392" i="30" s="1"/>
  <c r="P391" i="30"/>
  <c r="N391" i="30"/>
  <c r="L391" i="30"/>
  <c r="M391" i="30" s="1"/>
  <c r="J391" i="30"/>
  <c r="I391" i="30"/>
  <c r="K391" i="30" s="1"/>
  <c r="O391" i="30" s="1"/>
  <c r="P390" i="30"/>
  <c r="N390" i="30"/>
  <c r="L390" i="30"/>
  <c r="M390" i="30" s="1"/>
  <c r="J390" i="30"/>
  <c r="I390" i="30"/>
  <c r="K390" i="30" s="1"/>
  <c r="P389" i="30"/>
  <c r="N389" i="30"/>
  <c r="L389" i="30"/>
  <c r="M389" i="30" s="1"/>
  <c r="J389" i="30"/>
  <c r="I389" i="30"/>
  <c r="K389" i="30" s="1"/>
  <c r="O389" i="30" s="1"/>
  <c r="P388" i="30"/>
  <c r="N388" i="30"/>
  <c r="M388" i="30"/>
  <c r="L388" i="30"/>
  <c r="J388" i="30"/>
  <c r="I388" i="30"/>
  <c r="K388" i="30" s="1"/>
  <c r="O388" i="30" s="1"/>
  <c r="P387" i="30"/>
  <c r="N387" i="30"/>
  <c r="L387" i="30"/>
  <c r="M387" i="30" s="1"/>
  <c r="J387" i="30"/>
  <c r="I387" i="30"/>
  <c r="K387" i="30" s="1"/>
  <c r="O387" i="30" s="1"/>
  <c r="P386" i="30"/>
  <c r="N386" i="30"/>
  <c r="L386" i="30"/>
  <c r="M386" i="30" s="1"/>
  <c r="O386" i="30" s="1"/>
  <c r="J386" i="30"/>
  <c r="I386" i="30"/>
  <c r="K386" i="30" s="1"/>
  <c r="P385" i="30"/>
  <c r="N385" i="30"/>
  <c r="M385" i="30"/>
  <c r="L385" i="30"/>
  <c r="J385" i="30"/>
  <c r="K385" i="30" s="1"/>
  <c r="O385" i="30" s="1"/>
  <c r="I385" i="30"/>
  <c r="P384" i="30"/>
  <c r="N384" i="30"/>
  <c r="L384" i="30"/>
  <c r="M384" i="30" s="1"/>
  <c r="J384" i="30"/>
  <c r="I384" i="30"/>
  <c r="K384" i="30" s="1"/>
  <c r="O384" i="30" s="1"/>
  <c r="P383" i="30"/>
  <c r="N383" i="30"/>
  <c r="L383" i="30"/>
  <c r="M383" i="30" s="1"/>
  <c r="J383" i="30"/>
  <c r="I383" i="30"/>
  <c r="P382" i="30"/>
  <c r="N382" i="30"/>
  <c r="M382" i="30"/>
  <c r="L382" i="30"/>
  <c r="J382" i="30"/>
  <c r="I382" i="30"/>
  <c r="K382" i="30" s="1"/>
  <c r="O382" i="30" s="1"/>
  <c r="P381" i="30"/>
  <c r="N381" i="30"/>
  <c r="L381" i="30"/>
  <c r="M381" i="30" s="1"/>
  <c r="J381" i="30"/>
  <c r="I381" i="30"/>
  <c r="K381" i="30" s="1"/>
  <c r="P380" i="30"/>
  <c r="N380" i="30"/>
  <c r="M380" i="30"/>
  <c r="L380" i="30"/>
  <c r="J380" i="30"/>
  <c r="I380" i="30"/>
  <c r="K380" i="30" s="1"/>
  <c r="O380" i="30" s="1"/>
  <c r="P379" i="30"/>
  <c r="N379" i="30"/>
  <c r="M379" i="30"/>
  <c r="L379" i="30"/>
  <c r="K379" i="30"/>
  <c r="J379" i="30"/>
  <c r="I379" i="30"/>
  <c r="P378" i="30"/>
  <c r="N378" i="30"/>
  <c r="L378" i="30"/>
  <c r="M378" i="30" s="1"/>
  <c r="J378" i="30"/>
  <c r="I378" i="30"/>
  <c r="P377" i="30"/>
  <c r="N377" i="30"/>
  <c r="M377" i="30"/>
  <c r="L377" i="30"/>
  <c r="J377" i="30"/>
  <c r="I377" i="30"/>
  <c r="K377" i="30" s="1"/>
  <c r="O377" i="30" s="1"/>
  <c r="P376" i="30"/>
  <c r="N376" i="30"/>
  <c r="L376" i="30"/>
  <c r="M376" i="30" s="1"/>
  <c r="K376" i="30"/>
  <c r="J376" i="30"/>
  <c r="I376" i="30"/>
  <c r="P375" i="30"/>
  <c r="N375" i="30"/>
  <c r="M375" i="30"/>
  <c r="L375" i="30"/>
  <c r="J375" i="30"/>
  <c r="I375" i="30"/>
  <c r="K375" i="30" s="1"/>
  <c r="O375" i="30" s="1"/>
  <c r="P374" i="30"/>
  <c r="N374" i="30"/>
  <c r="M374" i="30"/>
  <c r="L374" i="30"/>
  <c r="J374" i="30"/>
  <c r="I374" i="30"/>
  <c r="K374" i="30" s="1"/>
  <c r="O374" i="30" s="1"/>
  <c r="P373" i="30"/>
  <c r="N373" i="30"/>
  <c r="L373" i="30"/>
  <c r="M373" i="30" s="1"/>
  <c r="K373" i="30"/>
  <c r="O373" i="30" s="1"/>
  <c r="J373" i="30"/>
  <c r="I373" i="30"/>
  <c r="P372" i="30"/>
  <c r="N372" i="30"/>
  <c r="M372" i="30"/>
  <c r="L372" i="30"/>
  <c r="J372" i="30"/>
  <c r="I372" i="30"/>
  <c r="K372" i="30" s="1"/>
  <c r="O372" i="30" s="1"/>
  <c r="P371" i="30"/>
  <c r="N371" i="30"/>
  <c r="M371" i="30"/>
  <c r="L371" i="30"/>
  <c r="J371" i="30"/>
  <c r="I371" i="30"/>
  <c r="K371" i="30" s="1"/>
  <c r="O371" i="30" s="1"/>
  <c r="P370" i="30"/>
  <c r="N370" i="30"/>
  <c r="L370" i="30"/>
  <c r="M370" i="30" s="1"/>
  <c r="K370" i="30"/>
  <c r="J370" i="30"/>
  <c r="I370" i="30"/>
  <c r="P369" i="30"/>
  <c r="N369" i="30"/>
  <c r="M369" i="30"/>
  <c r="L369" i="30"/>
  <c r="J369" i="30"/>
  <c r="I369" i="30"/>
  <c r="K369" i="30" s="1"/>
  <c r="O369" i="30" s="1"/>
  <c r="P368" i="30"/>
  <c r="N368" i="30"/>
  <c r="M368" i="30"/>
  <c r="L368" i="30"/>
  <c r="J368" i="30"/>
  <c r="I368" i="30"/>
  <c r="K368" i="30" s="1"/>
  <c r="O368" i="30" s="1"/>
  <c r="P367" i="30"/>
  <c r="N367" i="30"/>
  <c r="L367" i="30"/>
  <c r="M367" i="30" s="1"/>
  <c r="K367" i="30"/>
  <c r="O367" i="30" s="1"/>
  <c r="J367" i="30"/>
  <c r="I367" i="30"/>
  <c r="P366" i="30"/>
  <c r="N366" i="30"/>
  <c r="M366" i="30"/>
  <c r="L366" i="30"/>
  <c r="J366" i="30"/>
  <c r="I366" i="30"/>
  <c r="K366" i="30" s="1"/>
  <c r="O366" i="30" s="1"/>
  <c r="P365" i="30"/>
  <c r="N365" i="30"/>
  <c r="M365" i="30"/>
  <c r="L365" i="30"/>
  <c r="J365" i="30"/>
  <c r="I365" i="30"/>
  <c r="K365" i="30" s="1"/>
  <c r="O365" i="30" s="1"/>
  <c r="P364" i="30"/>
  <c r="N364" i="30"/>
  <c r="L364" i="30"/>
  <c r="M364" i="30" s="1"/>
  <c r="K364" i="30"/>
  <c r="J364" i="30"/>
  <c r="I364" i="30"/>
  <c r="P363" i="30"/>
  <c r="N363" i="30"/>
  <c r="M363" i="30"/>
  <c r="L363" i="30"/>
  <c r="J363" i="30"/>
  <c r="I363" i="30"/>
  <c r="K363" i="30" s="1"/>
  <c r="O363" i="30" s="1"/>
  <c r="P362" i="30"/>
  <c r="N362" i="30"/>
  <c r="M362" i="30"/>
  <c r="L362" i="30"/>
  <c r="J362" i="30"/>
  <c r="I362" i="30"/>
  <c r="K362" i="30" s="1"/>
  <c r="O362" i="30" s="1"/>
  <c r="P361" i="30"/>
  <c r="N361" i="30"/>
  <c r="L361" i="30"/>
  <c r="M361" i="30" s="1"/>
  <c r="K361" i="30"/>
  <c r="O361" i="30" s="1"/>
  <c r="J361" i="30"/>
  <c r="I361" i="30"/>
  <c r="P360" i="30"/>
  <c r="N360" i="30"/>
  <c r="M360" i="30"/>
  <c r="L360" i="30"/>
  <c r="J360" i="30"/>
  <c r="I360" i="30"/>
  <c r="K360" i="30" s="1"/>
  <c r="O360" i="30" s="1"/>
  <c r="P359" i="30"/>
  <c r="N359" i="30"/>
  <c r="M359" i="30"/>
  <c r="L359" i="30"/>
  <c r="J359" i="30"/>
  <c r="I359" i="30"/>
  <c r="K359" i="30" s="1"/>
  <c r="O359" i="30" s="1"/>
  <c r="P358" i="30"/>
  <c r="N358" i="30"/>
  <c r="L358" i="30"/>
  <c r="M358" i="30" s="1"/>
  <c r="K358" i="30"/>
  <c r="J358" i="30"/>
  <c r="I358" i="30"/>
  <c r="P357" i="30"/>
  <c r="N357" i="30"/>
  <c r="M357" i="30"/>
  <c r="L357" i="30"/>
  <c r="J357" i="30"/>
  <c r="I357" i="30"/>
  <c r="K357" i="30" s="1"/>
  <c r="O357" i="30" s="1"/>
  <c r="P356" i="30"/>
  <c r="N356" i="30"/>
  <c r="M356" i="30"/>
  <c r="L356" i="30"/>
  <c r="J356" i="30"/>
  <c r="I356" i="30"/>
  <c r="K356" i="30" s="1"/>
  <c r="O356" i="30" s="1"/>
  <c r="P355" i="30"/>
  <c r="N355" i="30"/>
  <c r="L355" i="30"/>
  <c r="M355" i="30" s="1"/>
  <c r="K355" i="30"/>
  <c r="O355" i="30" s="1"/>
  <c r="J355" i="30"/>
  <c r="I355" i="30"/>
  <c r="P354" i="30"/>
  <c r="N354" i="30"/>
  <c r="M354" i="30"/>
  <c r="L354" i="30"/>
  <c r="J354" i="30"/>
  <c r="I354" i="30"/>
  <c r="K354" i="30" s="1"/>
  <c r="O354" i="30" s="1"/>
  <c r="P353" i="30"/>
  <c r="N353" i="30"/>
  <c r="M353" i="30"/>
  <c r="L353" i="30"/>
  <c r="J353" i="30"/>
  <c r="I353" i="30"/>
  <c r="K353" i="30" s="1"/>
  <c r="O353" i="30" s="1"/>
  <c r="P352" i="30"/>
  <c r="N352" i="30"/>
  <c r="L352" i="30"/>
  <c r="M352" i="30" s="1"/>
  <c r="K352" i="30"/>
  <c r="J352" i="30"/>
  <c r="I352" i="30"/>
  <c r="P351" i="30"/>
  <c r="N351" i="30"/>
  <c r="M351" i="30"/>
  <c r="L351" i="30"/>
  <c r="J351" i="30"/>
  <c r="I351" i="30"/>
  <c r="K351" i="30" s="1"/>
  <c r="O351" i="30" s="1"/>
  <c r="P350" i="30"/>
  <c r="N350" i="30"/>
  <c r="M350" i="30"/>
  <c r="L350" i="30"/>
  <c r="J350" i="30"/>
  <c r="I350" i="30"/>
  <c r="K350" i="30" s="1"/>
  <c r="O350" i="30" s="1"/>
  <c r="P349" i="30"/>
  <c r="N349" i="30"/>
  <c r="L349" i="30"/>
  <c r="M349" i="30" s="1"/>
  <c r="K349" i="30"/>
  <c r="O349" i="30" s="1"/>
  <c r="J349" i="30"/>
  <c r="I349" i="30"/>
  <c r="P348" i="30"/>
  <c r="N348" i="30"/>
  <c r="M348" i="30"/>
  <c r="L348" i="30"/>
  <c r="J348" i="30"/>
  <c r="I348" i="30"/>
  <c r="K348" i="30" s="1"/>
  <c r="O348" i="30" s="1"/>
  <c r="P347" i="30"/>
  <c r="N347" i="30"/>
  <c r="M347" i="30"/>
  <c r="L347" i="30"/>
  <c r="J347" i="30"/>
  <c r="I347" i="30"/>
  <c r="K347" i="30" s="1"/>
  <c r="O347" i="30" s="1"/>
  <c r="P346" i="30"/>
  <c r="N346" i="30"/>
  <c r="L346" i="30"/>
  <c r="M346" i="30" s="1"/>
  <c r="K346" i="30"/>
  <c r="J346" i="30"/>
  <c r="I346" i="30"/>
  <c r="P345" i="30"/>
  <c r="N345" i="30"/>
  <c r="M345" i="30"/>
  <c r="L345" i="30"/>
  <c r="J345" i="30"/>
  <c r="I345" i="30"/>
  <c r="K345" i="30" s="1"/>
  <c r="O345" i="30" s="1"/>
  <c r="P344" i="30"/>
  <c r="N344" i="30"/>
  <c r="M344" i="30"/>
  <c r="L344" i="30"/>
  <c r="J344" i="30"/>
  <c r="I344" i="30"/>
  <c r="K344" i="30" s="1"/>
  <c r="O344" i="30" s="1"/>
  <c r="P343" i="30"/>
  <c r="N343" i="30"/>
  <c r="L343" i="30"/>
  <c r="M343" i="30" s="1"/>
  <c r="K343" i="30"/>
  <c r="O343" i="30" s="1"/>
  <c r="J343" i="30"/>
  <c r="I343" i="30"/>
  <c r="P342" i="30"/>
  <c r="N342" i="30"/>
  <c r="M342" i="30"/>
  <c r="L342" i="30"/>
  <c r="J342" i="30"/>
  <c r="I342" i="30"/>
  <c r="K342" i="30" s="1"/>
  <c r="O342" i="30" s="1"/>
  <c r="P341" i="30"/>
  <c r="N341" i="30"/>
  <c r="M341" i="30"/>
  <c r="L341" i="30"/>
  <c r="J341" i="30"/>
  <c r="I341" i="30"/>
  <c r="K341" i="30" s="1"/>
  <c r="O341" i="30" s="1"/>
  <c r="P340" i="30"/>
  <c r="N340" i="30"/>
  <c r="L340" i="30"/>
  <c r="M340" i="30" s="1"/>
  <c r="K340" i="30"/>
  <c r="J340" i="30"/>
  <c r="I340" i="30"/>
  <c r="P339" i="30"/>
  <c r="N339" i="30"/>
  <c r="L339" i="30"/>
  <c r="M339" i="30" s="1"/>
  <c r="J339" i="30"/>
  <c r="I339" i="30"/>
  <c r="K339" i="30" s="1"/>
  <c r="O339" i="30" s="1"/>
  <c r="P338" i="30"/>
  <c r="N338" i="30"/>
  <c r="M338" i="30"/>
  <c r="L338" i="30"/>
  <c r="J338" i="30"/>
  <c r="I338" i="30"/>
  <c r="K338" i="30" s="1"/>
  <c r="O338" i="30" s="1"/>
  <c r="P337" i="30"/>
  <c r="N337" i="30"/>
  <c r="L337" i="30"/>
  <c r="M337" i="30" s="1"/>
  <c r="K337" i="30"/>
  <c r="O337" i="30" s="1"/>
  <c r="J337" i="30"/>
  <c r="I337" i="30"/>
  <c r="P336" i="30"/>
  <c r="N336" i="30"/>
  <c r="L336" i="30"/>
  <c r="M336" i="30" s="1"/>
  <c r="J336" i="30"/>
  <c r="I336" i="30"/>
  <c r="K336" i="30" s="1"/>
  <c r="P335" i="30"/>
  <c r="N335" i="30"/>
  <c r="M335" i="30"/>
  <c r="L335" i="30"/>
  <c r="J335" i="30"/>
  <c r="I335" i="30"/>
  <c r="K335" i="30" s="1"/>
  <c r="O335" i="30" s="1"/>
  <c r="P334" i="30"/>
  <c r="N334" i="30"/>
  <c r="L334" i="30"/>
  <c r="M334" i="30" s="1"/>
  <c r="K334" i="30"/>
  <c r="O334" i="30" s="1"/>
  <c r="J334" i="30"/>
  <c r="I334" i="30"/>
  <c r="P333" i="30"/>
  <c r="N333" i="30"/>
  <c r="L333" i="30"/>
  <c r="M333" i="30" s="1"/>
  <c r="J333" i="30"/>
  <c r="I333" i="30"/>
  <c r="K333" i="30" s="1"/>
  <c r="O333" i="30" s="1"/>
  <c r="P332" i="30"/>
  <c r="N332" i="30"/>
  <c r="M332" i="30"/>
  <c r="L332" i="30"/>
  <c r="J332" i="30"/>
  <c r="I332" i="30"/>
  <c r="K332" i="30" s="1"/>
  <c r="O332" i="30" s="1"/>
  <c r="P331" i="30"/>
  <c r="N331" i="30"/>
  <c r="L331" i="30"/>
  <c r="M331" i="30" s="1"/>
  <c r="K331" i="30"/>
  <c r="O331" i="30" s="1"/>
  <c r="J331" i="30"/>
  <c r="I331" i="30"/>
  <c r="P330" i="30"/>
  <c r="N330" i="30"/>
  <c r="L330" i="30"/>
  <c r="M330" i="30" s="1"/>
  <c r="J330" i="30"/>
  <c r="I330" i="30"/>
  <c r="K330" i="30" s="1"/>
  <c r="O330" i="30" s="1"/>
  <c r="P329" i="30"/>
  <c r="N329" i="30"/>
  <c r="M329" i="30"/>
  <c r="L329" i="30"/>
  <c r="J329" i="30"/>
  <c r="I329" i="30"/>
  <c r="K329" i="30" s="1"/>
  <c r="O329" i="30" s="1"/>
  <c r="P328" i="30"/>
  <c r="N328" i="30"/>
  <c r="L328" i="30"/>
  <c r="M328" i="30" s="1"/>
  <c r="K328" i="30"/>
  <c r="J328" i="30"/>
  <c r="I328" i="30"/>
  <c r="P327" i="30"/>
  <c r="N327" i="30"/>
  <c r="L327" i="30"/>
  <c r="M327" i="30" s="1"/>
  <c r="J327" i="30"/>
  <c r="I327" i="30"/>
  <c r="K327" i="30" s="1"/>
  <c r="O327" i="30" s="1"/>
  <c r="P326" i="30"/>
  <c r="N326" i="30"/>
  <c r="M326" i="30"/>
  <c r="L326" i="30"/>
  <c r="J326" i="30"/>
  <c r="I326" i="30"/>
  <c r="K326" i="30" s="1"/>
  <c r="O326" i="30" s="1"/>
  <c r="P325" i="30"/>
  <c r="N325" i="30"/>
  <c r="L325" i="30"/>
  <c r="M325" i="30" s="1"/>
  <c r="K325" i="30"/>
  <c r="O325" i="30" s="1"/>
  <c r="J325" i="30"/>
  <c r="I325" i="30"/>
  <c r="P324" i="30"/>
  <c r="N324" i="30"/>
  <c r="L324" i="30"/>
  <c r="M324" i="30" s="1"/>
  <c r="J324" i="30"/>
  <c r="I324" i="30"/>
  <c r="K324" i="30" s="1"/>
  <c r="P323" i="30"/>
  <c r="N323" i="30"/>
  <c r="M323" i="30"/>
  <c r="L323" i="30"/>
  <c r="J323" i="30"/>
  <c r="I323" i="30"/>
  <c r="K323" i="30" s="1"/>
  <c r="O323" i="30" s="1"/>
  <c r="P322" i="30"/>
  <c r="N322" i="30"/>
  <c r="L322" i="30"/>
  <c r="M322" i="30" s="1"/>
  <c r="K322" i="30"/>
  <c r="O322" i="30" s="1"/>
  <c r="J322" i="30"/>
  <c r="I322" i="30"/>
  <c r="P321" i="30"/>
  <c r="N321" i="30"/>
  <c r="L321" i="30"/>
  <c r="M321" i="30" s="1"/>
  <c r="J321" i="30"/>
  <c r="I321" i="30"/>
  <c r="K321" i="30" s="1"/>
  <c r="O321" i="30" s="1"/>
  <c r="P320" i="30"/>
  <c r="N320" i="30"/>
  <c r="M320" i="30"/>
  <c r="L320" i="30"/>
  <c r="J320" i="30"/>
  <c r="I320" i="30"/>
  <c r="K320" i="30" s="1"/>
  <c r="O320" i="30" s="1"/>
  <c r="P319" i="30"/>
  <c r="N319" i="30"/>
  <c r="L319" i="30"/>
  <c r="M319" i="30" s="1"/>
  <c r="K319" i="30"/>
  <c r="J319" i="30"/>
  <c r="I319" i="30"/>
  <c r="P318" i="30"/>
  <c r="N318" i="30"/>
  <c r="L318" i="30"/>
  <c r="M318" i="30" s="1"/>
  <c r="J318" i="30"/>
  <c r="I318" i="30"/>
  <c r="K318" i="30" s="1"/>
  <c r="O318" i="30" s="1"/>
  <c r="P317" i="30"/>
  <c r="N317" i="30"/>
  <c r="M317" i="30"/>
  <c r="L317" i="30"/>
  <c r="J317" i="30"/>
  <c r="I317" i="30"/>
  <c r="K317" i="30" s="1"/>
  <c r="O317" i="30" s="1"/>
  <c r="P316" i="30"/>
  <c r="N316" i="30"/>
  <c r="L316" i="30"/>
  <c r="M316" i="30" s="1"/>
  <c r="K316" i="30"/>
  <c r="O316" i="30" s="1"/>
  <c r="J316" i="30"/>
  <c r="I316" i="30"/>
  <c r="P315" i="30"/>
  <c r="N315" i="30"/>
  <c r="L315" i="30"/>
  <c r="M315" i="30" s="1"/>
  <c r="J315" i="30"/>
  <c r="I315" i="30"/>
  <c r="K315" i="30" s="1"/>
  <c r="P314" i="30"/>
  <c r="N314" i="30"/>
  <c r="M314" i="30"/>
  <c r="L314" i="30"/>
  <c r="J314" i="30"/>
  <c r="I314" i="30"/>
  <c r="K314" i="30" s="1"/>
  <c r="O314" i="30" s="1"/>
  <c r="P313" i="30"/>
  <c r="N313" i="30"/>
  <c r="L313" i="30"/>
  <c r="M313" i="30" s="1"/>
  <c r="K313" i="30"/>
  <c r="J313" i="30"/>
  <c r="I313" i="30"/>
  <c r="P312" i="30"/>
  <c r="N312" i="30"/>
  <c r="L312" i="30"/>
  <c r="M312" i="30" s="1"/>
  <c r="J312" i="30"/>
  <c r="I312" i="30"/>
  <c r="K312" i="30" s="1"/>
  <c r="O312" i="30" s="1"/>
  <c r="P311" i="30"/>
  <c r="N311" i="30"/>
  <c r="M311" i="30"/>
  <c r="L311" i="30"/>
  <c r="J311" i="30"/>
  <c r="I311" i="30"/>
  <c r="K311" i="30" s="1"/>
  <c r="O311" i="30" s="1"/>
  <c r="P310" i="30"/>
  <c r="N310" i="30"/>
  <c r="L310" i="30"/>
  <c r="M310" i="30" s="1"/>
  <c r="K310" i="30"/>
  <c r="O310" i="30" s="1"/>
  <c r="J310" i="30"/>
  <c r="I310" i="30"/>
  <c r="P309" i="30"/>
  <c r="N309" i="30"/>
  <c r="L309" i="30"/>
  <c r="M309" i="30" s="1"/>
  <c r="J309" i="30"/>
  <c r="I309" i="30"/>
  <c r="K309" i="30" s="1"/>
  <c r="P308" i="30"/>
  <c r="N308" i="30"/>
  <c r="M308" i="30"/>
  <c r="L308" i="30"/>
  <c r="J308" i="30"/>
  <c r="I308" i="30"/>
  <c r="K308" i="30" s="1"/>
  <c r="O308" i="30" s="1"/>
  <c r="P307" i="30"/>
  <c r="N307" i="30"/>
  <c r="L307" i="30"/>
  <c r="M307" i="30" s="1"/>
  <c r="K307" i="30"/>
  <c r="O307" i="30" s="1"/>
  <c r="J307" i="30"/>
  <c r="I307" i="30"/>
  <c r="P306" i="30"/>
  <c r="N306" i="30"/>
  <c r="L306" i="30"/>
  <c r="M306" i="30" s="1"/>
  <c r="J306" i="30"/>
  <c r="I306" i="30"/>
  <c r="K306" i="30" s="1"/>
  <c r="O306" i="30" s="1"/>
  <c r="P305" i="30"/>
  <c r="N305" i="30"/>
  <c r="M305" i="30"/>
  <c r="L305" i="30"/>
  <c r="J305" i="30"/>
  <c r="I305" i="30"/>
  <c r="K305" i="30" s="1"/>
  <c r="O305" i="30" s="1"/>
  <c r="P304" i="30"/>
  <c r="N304" i="30"/>
  <c r="L304" i="30"/>
  <c r="M304" i="30" s="1"/>
  <c r="K304" i="30"/>
  <c r="J304" i="30"/>
  <c r="I304" i="30"/>
  <c r="P303" i="30"/>
  <c r="N303" i="30"/>
  <c r="L303" i="30"/>
  <c r="M303" i="30" s="1"/>
  <c r="J303" i="30"/>
  <c r="I303" i="30"/>
  <c r="K303" i="30" s="1"/>
  <c r="O303" i="30" s="1"/>
  <c r="P302" i="30"/>
  <c r="N302" i="30"/>
  <c r="M302" i="30"/>
  <c r="L302" i="30"/>
  <c r="J302" i="30"/>
  <c r="I302" i="30"/>
  <c r="K302" i="30" s="1"/>
  <c r="O302" i="30" s="1"/>
  <c r="P301" i="30"/>
  <c r="N301" i="30"/>
  <c r="L301" i="30"/>
  <c r="M301" i="30" s="1"/>
  <c r="K301" i="30"/>
  <c r="O301" i="30" s="1"/>
  <c r="J301" i="30"/>
  <c r="I301" i="30"/>
  <c r="P300" i="30"/>
  <c r="N300" i="30"/>
  <c r="L300" i="30"/>
  <c r="M300" i="30" s="1"/>
  <c r="J300" i="30"/>
  <c r="I300" i="30"/>
  <c r="K300" i="30" s="1"/>
  <c r="P299" i="30"/>
  <c r="N299" i="30"/>
  <c r="M299" i="30"/>
  <c r="L299" i="30"/>
  <c r="J299" i="30"/>
  <c r="I299" i="30"/>
  <c r="K299" i="30" s="1"/>
  <c r="O299" i="30" s="1"/>
  <c r="P298" i="30"/>
  <c r="N298" i="30"/>
  <c r="L298" i="30"/>
  <c r="M298" i="30" s="1"/>
  <c r="K298" i="30"/>
  <c r="O298" i="30" s="1"/>
  <c r="J298" i="30"/>
  <c r="I298" i="30"/>
  <c r="P297" i="30"/>
  <c r="N297" i="30"/>
  <c r="L297" i="30"/>
  <c r="M297" i="30" s="1"/>
  <c r="J297" i="30"/>
  <c r="I297" i="30"/>
  <c r="K297" i="30" s="1"/>
  <c r="O297" i="30" s="1"/>
  <c r="P296" i="30"/>
  <c r="N296" i="30"/>
  <c r="M296" i="30"/>
  <c r="L296" i="30"/>
  <c r="J296" i="30"/>
  <c r="I296" i="30"/>
  <c r="K296" i="30" s="1"/>
  <c r="O296" i="30" s="1"/>
  <c r="P295" i="30"/>
  <c r="N295" i="30"/>
  <c r="L295" i="30"/>
  <c r="M295" i="30" s="1"/>
  <c r="K295" i="30"/>
  <c r="O295" i="30" s="1"/>
  <c r="J295" i="30"/>
  <c r="I295" i="30"/>
  <c r="P294" i="30"/>
  <c r="N294" i="30"/>
  <c r="L294" i="30"/>
  <c r="M294" i="30" s="1"/>
  <c r="J294" i="30"/>
  <c r="I294" i="30"/>
  <c r="K294" i="30" s="1"/>
  <c r="O294" i="30" s="1"/>
  <c r="P293" i="30"/>
  <c r="N293" i="30"/>
  <c r="M293" i="30"/>
  <c r="L293" i="30"/>
  <c r="J293" i="30"/>
  <c r="I293" i="30"/>
  <c r="K293" i="30" s="1"/>
  <c r="O293" i="30" s="1"/>
  <c r="P292" i="30"/>
  <c r="N292" i="30"/>
  <c r="L292" i="30"/>
  <c r="M292" i="30" s="1"/>
  <c r="K292" i="30"/>
  <c r="J292" i="30"/>
  <c r="I292" i="30"/>
  <c r="P291" i="30"/>
  <c r="N291" i="30"/>
  <c r="L291" i="30"/>
  <c r="M291" i="30" s="1"/>
  <c r="J291" i="30"/>
  <c r="I291" i="30"/>
  <c r="K291" i="30" s="1"/>
  <c r="O291" i="30" s="1"/>
  <c r="P290" i="30"/>
  <c r="N290" i="30"/>
  <c r="M290" i="30"/>
  <c r="L290" i="30"/>
  <c r="J290" i="30"/>
  <c r="I290" i="30"/>
  <c r="K290" i="30" s="1"/>
  <c r="O290" i="30" s="1"/>
  <c r="P289" i="30"/>
  <c r="N289" i="30"/>
  <c r="L289" i="30"/>
  <c r="M289" i="30" s="1"/>
  <c r="K289" i="30"/>
  <c r="O289" i="30" s="1"/>
  <c r="J289" i="30"/>
  <c r="I289" i="30"/>
  <c r="P288" i="30"/>
  <c r="N288" i="30"/>
  <c r="L288" i="30"/>
  <c r="M288" i="30" s="1"/>
  <c r="J288" i="30"/>
  <c r="I288" i="30"/>
  <c r="K288" i="30" s="1"/>
  <c r="P287" i="30"/>
  <c r="N287" i="30"/>
  <c r="M287" i="30"/>
  <c r="L287" i="30"/>
  <c r="J287" i="30"/>
  <c r="I287" i="30"/>
  <c r="K287" i="30" s="1"/>
  <c r="O287" i="30" s="1"/>
  <c r="P286" i="30"/>
  <c r="N286" i="30"/>
  <c r="L286" i="30"/>
  <c r="M286" i="30" s="1"/>
  <c r="K286" i="30"/>
  <c r="O286" i="30" s="1"/>
  <c r="J286" i="30"/>
  <c r="I286" i="30"/>
  <c r="P285" i="30"/>
  <c r="N285" i="30"/>
  <c r="L285" i="30"/>
  <c r="M285" i="30" s="1"/>
  <c r="J285" i="30"/>
  <c r="I285" i="30"/>
  <c r="K285" i="30" s="1"/>
  <c r="O285" i="30" s="1"/>
  <c r="P284" i="30"/>
  <c r="N284" i="30"/>
  <c r="M284" i="30"/>
  <c r="L284" i="30"/>
  <c r="J284" i="30"/>
  <c r="I284" i="30"/>
  <c r="K284" i="30" s="1"/>
  <c r="O284" i="30" s="1"/>
  <c r="P283" i="30"/>
  <c r="N283" i="30"/>
  <c r="L283" i="30"/>
  <c r="M283" i="30" s="1"/>
  <c r="K283" i="30"/>
  <c r="J283" i="30"/>
  <c r="I283" i="30"/>
  <c r="P282" i="30"/>
  <c r="N282" i="30"/>
  <c r="L282" i="30"/>
  <c r="M282" i="30" s="1"/>
  <c r="J282" i="30"/>
  <c r="I282" i="30"/>
  <c r="K282" i="30" s="1"/>
  <c r="O282" i="30" s="1"/>
  <c r="P281" i="30"/>
  <c r="N281" i="30"/>
  <c r="M281" i="30"/>
  <c r="L281" i="30"/>
  <c r="J281" i="30"/>
  <c r="I281" i="30"/>
  <c r="K281" i="30" s="1"/>
  <c r="O281" i="30" s="1"/>
  <c r="P280" i="30"/>
  <c r="N280" i="30"/>
  <c r="L280" i="30"/>
  <c r="M280" i="30" s="1"/>
  <c r="K280" i="30"/>
  <c r="O280" i="30" s="1"/>
  <c r="J280" i="30"/>
  <c r="I280" i="30"/>
  <c r="P279" i="30"/>
  <c r="N279" i="30"/>
  <c r="L279" i="30"/>
  <c r="M279" i="30" s="1"/>
  <c r="J279" i="30"/>
  <c r="I279" i="30"/>
  <c r="K279" i="30" s="1"/>
  <c r="P278" i="30"/>
  <c r="N278" i="30"/>
  <c r="M278" i="30"/>
  <c r="L278" i="30"/>
  <c r="J278" i="30"/>
  <c r="I278" i="30"/>
  <c r="K278" i="30" s="1"/>
  <c r="O278" i="30" s="1"/>
  <c r="P277" i="30"/>
  <c r="N277" i="30"/>
  <c r="L277" i="30"/>
  <c r="M277" i="30" s="1"/>
  <c r="K277" i="30"/>
  <c r="O277" i="30" s="1"/>
  <c r="J277" i="30"/>
  <c r="I277" i="30"/>
  <c r="P276" i="30"/>
  <c r="N276" i="30"/>
  <c r="L276" i="30"/>
  <c r="M276" i="30" s="1"/>
  <c r="J276" i="30"/>
  <c r="I276" i="30"/>
  <c r="K276" i="30" s="1"/>
  <c r="O276" i="30" s="1"/>
  <c r="P275" i="30"/>
  <c r="N275" i="30"/>
  <c r="M275" i="30"/>
  <c r="L275" i="30"/>
  <c r="J275" i="30"/>
  <c r="I275" i="30"/>
  <c r="K275" i="30" s="1"/>
  <c r="O275" i="30" s="1"/>
  <c r="P274" i="30"/>
  <c r="N274" i="30"/>
  <c r="L274" i="30"/>
  <c r="M274" i="30" s="1"/>
  <c r="K274" i="30"/>
  <c r="O274" i="30" s="1"/>
  <c r="J274" i="30"/>
  <c r="I274" i="30"/>
  <c r="P273" i="30"/>
  <c r="N273" i="30"/>
  <c r="L273" i="30"/>
  <c r="M273" i="30" s="1"/>
  <c r="J273" i="30"/>
  <c r="I273" i="30"/>
  <c r="K273" i="30" s="1"/>
  <c r="O273" i="30" s="1"/>
  <c r="P272" i="30"/>
  <c r="N272" i="30"/>
  <c r="M272" i="30"/>
  <c r="L272" i="30"/>
  <c r="J272" i="30"/>
  <c r="I272" i="30"/>
  <c r="K272" i="30" s="1"/>
  <c r="O272" i="30" s="1"/>
  <c r="P271" i="30"/>
  <c r="N271" i="30"/>
  <c r="L271" i="30"/>
  <c r="M271" i="30" s="1"/>
  <c r="K271" i="30"/>
  <c r="J271" i="30"/>
  <c r="I271" i="30"/>
  <c r="P270" i="30"/>
  <c r="N270" i="30"/>
  <c r="L270" i="30"/>
  <c r="M270" i="30" s="1"/>
  <c r="J270" i="30"/>
  <c r="I270" i="30"/>
  <c r="K270" i="30" s="1"/>
  <c r="O270" i="30" s="1"/>
  <c r="P269" i="30"/>
  <c r="N269" i="30"/>
  <c r="M269" i="30"/>
  <c r="L269" i="30"/>
  <c r="J269" i="30"/>
  <c r="I269" i="30"/>
  <c r="K269" i="30" s="1"/>
  <c r="O269" i="30" s="1"/>
  <c r="P268" i="30"/>
  <c r="N268" i="30"/>
  <c r="L268" i="30"/>
  <c r="M268" i="30" s="1"/>
  <c r="K268" i="30"/>
  <c r="O268" i="30" s="1"/>
  <c r="J268" i="30"/>
  <c r="I268" i="30"/>
  <c r="P267" i="30"/>
  <c r="N267" i="30"/>
  <c r="L267" i="30"/>
  <c r="M267" i="30" s="1"/>
  <c r="J267" i="30"/>
  <c r="I267" i="30"/>
  <c r="K267" i="30" s="1"/>
  <c r="P266" i="30"/>
  <c r="N266" i="30"/>
  <c r="M266" i="30"/>
  <c r="L266" i="30"/>
  <c r="J266" i="30"/>
  <c r="I266" i="30"/>
  <c r="K266" i="30" s="1"/>
  <c r="O266" i="30" s="1"/>
  <c r="P265" i="30"/>
  <c r="N265" i="30"/>
  <c r="L265" i="30"/>
  <c r="M265" i="30" s="1"/>
  <c r="K265" i="30"/>
  <c r="O265" i="30" s="1"/>
  <c r="J265" i="30"/>
  <c r="I265" i="30"/>
  <c r="P264" i="30"/>
  <c r="N264" i="30"/>
  <c r="L264" i="30"/>
  <c r="M264" i="30" s="1"/>
  <c r="J264" i="30"/>
  <c r="I264" i="30"/>
  <c r="K264" i="30" s="1"/>
  <c r="O264" i="30" s="1"/>
  <c r="P263" i="30"/>
  <c r="N263" i="30"/>
  <c r="M263" i="30"/>
  <c r="L263" i="30"/>
  <c r="J263" i="30"/>
  <c r="I263" i="30"/>
  <c r="K263" i="30" s="1"/>
  <c r="O263" i="30" s="1"/>
  <c r="P262" i="30"/>
  <c r="N262" i="30"/>
  <c r="L262" i="30"/>
  <c r="M262" i="30" s="1"/>
  <c r="K262" i="30"/>
  <c r="J262" i="30"/>
  <c r="I262" i="30"/>
  <c r="P261" i="30"/>
  <c r="N261" i="30"/>
  <c r="L261" i="30"/>
  <c r="M261" i="30" s="1"/>
  <c r="J261" i="30"/>
  <c r="I261" i="30"/>
  <c r="K261" i="30" s="1"/>
  <c r="O261" i="30" s="1"/>
  <c r="P260" i="30"/>
  <c r="N260" i="30"/>
  <c r="M260" i="30"/>
  <c r="L260" i="30"/>
  <c r="J260" i="30"/>
  <c r="I260" i="30"/>
  <c r="K260" i="30" s="1"/>
  <c r="O260" i="30" s="1"/>
  <c r="P259" i="30"/>
  <c r="N259" i="30"/>
  <c r="L259" i="30"/>
  <c r="M259" i="30" s="1"/>
  <c r="K259" i="30"/>
  <c r="O259" i="30" s="1"/>
  <c r="J259" i="30"/>
  <c r="I259" i="30"/>
  <c r="P258" i="30"/>
  <c r="N258" i="30"/>
  <c r="L258" i="30"/>
  <c r="M258" i="30" s="1"/>
  <c r="J258" i="30"/>
  <c r="I258" i="30"/>
  <c r="K258" i="30" s="1"/>
  <c r="P257" i="30"/>
  <c r="N257" i="30"/>
  <c r="M257" i="30"/>
  <c r="L257" i="30"/>
  <c r="J257" i="30"/>
  <c r="I257" i="30"/>
  <c r="K257" i="30" s="1"/>
  <c r="O257" i="30" s="1"/>
  <c r="P256" i="30"/>
  <c r="N256" i="30"/>
  <c r="L256" i="30"/>
  <c r="M256" i="30" s="1"/>
  <c r="K256" i="30"/>
  <c r="J256" i="30"/>
  <c r="I256" i="30"/>
  <c r="P255" i="30"/>
  <c r="N255" i="30"/>
  <c r="L255" i="30"/>
  <c r="M255" i="30" s="1"/>
  <c r="J255" i="30"/>
  <c r="I255" i="30"/>
  <c r="K255" i="30" s="1"/>
  <c r="O255" i="30" s="1"/>
  <c r="P254" i="30"/>
  <c r="N254" i="30"/>
  <c r="M254" i="30"/>
  <c r="L254" i="30"/>
  <c r="J254" i="30"/>
  <c r="I254" i="30"/>
  <c r="K254" i="30" s="1"/>
  <c r="O254" i="30" s="1"/>
  <c r="P253" i="30"/>
  <c r="N253" i="30"/>
  <c r="L253" i="30"/>
  <c r="M253" i="30" s="1"/>
  <c r="K253" i="30"/>
  <c r="O253" i="30" s="1"/>
  <c r="J253" i="30"/>
  <c r="I253" i="30"/>
  <c r="P252" i="30"/>
  <c r="N252" i="30"/>
  <c r="L252" i="30"/>
  <c r="M252" i="30" s="1"/>
  <c r="J252" i="30"/>
  <c r="I252" i="30"/>
  <c r="K252" i="30" s="1"/>
  <c r="P251" i="30"/>
  <c r="N251" i="30"/>
  <c r="M251" i="30"/>
  <c r="L251" i="30"/>
  <c r="J251" i="30"/>
  <c r="I251" i="30"/>
  <c r="K251" i="30" s="1"/>
  <c r="O251" i="30" s="1"/>
  <c r="P250" i="30"/>
  <c r="N250" i="30"/>
  <c r="L250" i="30"/>
  <c r="M250" i="30" s="1"/>
  <c r="K250" i="30"/>
  <c r="O250" i="30" s="1"/>
  <c r="J250" i="30"/>
  <c r="I250" i="30"/>
  <c r="P249" i="30"/>
  <c r="N249" i="30"/>
  <c r="L249" i="30"/>
  <c r="M249" i="30" s="1"/>
  <c r="J249" i="30"/>
  <c r="I249" i="30"/>
  <c r="K249" i="30" s="1"/>
  <c r="O249" i="30" s="1"/>
  <c r="P248" i="30"/>
  <c r="N248" i="30"/>
  <c r="M248" i="30"/>
  <c r="L248" i="30"/>
  <c r="J248" i="30"/>
  <c r="I248" i="30"/>
  <c r="K248" i="30" s="1"/>
  <c r="O248" i="30" s="1"/>
  <c r="P247" i="30"/>
  <c r="N247" i="30"/>
  <c r="L247" i="30"/>
  <c r="M247" i="30" s="1"/>
  <c r="K247" i="30"/>
  <c r="J247" i="30"/>
  <c r="I247" i="30"/>
  <c r="P246" i="30"/>
  <c r="N246" i="30"/>
  <c r="L246" i="30"/>
  <c r="M246" i="30" s="1"/>
  <c r="J246" i="30"/>
  <c r="I246" i="30"/>
  <c r="K246" i="30" s="1"/>
  <c r="O246" i="30" s="1"/>
  <c r="P245" i="30"/>
  <c r="N245" i="30"/>
  <c r="M245" i="30"/>
  <c r="L245" i="30"/>
  <c r="J245" i="30"/>
  <c r="I245" i="30"/>
  <c r="K245" i="30" s="1"/>
  <c r="O245" i="30" s="1"/>
  <c r="P244" i="30"/>
  <c r="N244" i="30"/>
  <c r="L244" i="30"/>
  <c r="M244" i="30" s="1"/>
  <c r="K244" i="30"/>
  <c r="O244" i="30" s="1"/>
  <c r="J244" i="30"/>
  <c r="I244" i="30"/>
  <c r="P243" i="30"/>
  <c r="N243" i="30"/>
  <c r="L243" i="30"/>
  <c r="M243" i="30" s="1"/>
  <c r="J243" i="30"/>
  <c r="I243" i="30"/>
  <c r="K243" i="30" s="1"/>
  <c r="P242" i="30"/>
  <c r="N242" i="30"/>
  <c r="M242" i="30"/>
  <c r="L242" i="30"/>
  <c r="J242" i="30"/>
  <c r="I242" i="30"/>
  <c r="K242" i="30" s="1"/>
  <c r="O242" i="30" s="1"/>
  <c r="P241" i="30"/>
  <c r="N241" i="30"/>
  <c r="L241" i="30"/>
  <c r="M241" i="30" s="1"/>
  <c r="K241" i="30"/>
  <c r="O241" i="30" s="1"/>
  <c r="J241" i="30"/>
  <c r="I241" i="30"/>
  <c r="P240" i="30"/>
  <c r="N240" i="30"/>
  <c r="L240" i="30"/>
  <c r="M240" i="30" s="1"/>
  <c r="J240" i="30"/>
  <c r="I240" i="30"/>
  <c r="K240" i="30" s="1"/>
  <c r="O240" i="30" s="1"/>
  <c r="P239" i="30"/>
  <c r="N239" i="30"/>
  <c r="M239" i="30"/>
  <c r="L239" i="30"/>
  <c r="J239" i="30"/>
  <c r="I239" i="30"/>
  <c r="K239" i="30" s="1"/>
  <c r="O239" i="30" s="1"/>
  <c r="P238" i="30"/>
  <c r="N238" i="30"/>
  <c r="L238" i="30"/>
  <c r="M238" i="30" s="1"/>
  <c r="K238" i="30"/>
  <c r="O238" i="30" s="1"/>
  <c r="J238" i="30"/>
  <c r="I238" i="30"/>
  <c r="P237" i="30"/>
  <c r="N237" i="30"/>
  <c r="L237" i="30"/>
  <c r="M237" i="30" s="1"/>
  <c r="J237" i="30"/>
  <c r="I237" i="30"/>
  <c r="K237" i="30" s="1"/>
  <c r="O237" i="30" s="1"/>
  <c r="P236" i="30"/>
  <c r="N236" i="30"/>
  <c r="M236" i="30"/>
  <c r="L236" i="30"/>
  <c r="J236" i="30"/>
  <c r="I236" i="30"/>
  <c r="K236" i="30" s="1"/>
  <c r="O236" i="30" s="1"/>
  <c r="P235" i="30"/>
  <c r="N235" i="30"/>
  <c r="L235" i="30"/>
  <c r="M235" i="30" s="1"/>
  <c r="K235" i="30"/>
  <c r="J235" i="30"/>
  <c r="I235" i="30"/>
  <c r="P234" i="30"/>
  <c r="N234" i="30"/>
  <c r="L234" i="30"/>
  <c r="M234" i="30" s="1"/>
  <c r="J234" i="30"/>
  <c r="I234" i="30"/>
  <c r="K234" i="30" s="1"/>
  <c r="O234" i="30" s="1"/>
  <c r="P233" i="30"/>
  <c r="N233" i="30"/>
  <c r="M233" i="30"/>
  <c r="L233" i="30"/>
  <c r="J233" i="30"/>
  <c r="I233" i="30"/>
  <c r="K233" i="30" s="1"/>
  <c r="O233" i="30" s="1"/>
  <c r="P232" i="30"/>
  <c r="N232" i="30"/>
  <c r="L232" i="30"/>
  <c r="M232" i="30" s="1"/>
  <c r="K232" i="30"/>
  <c r="O232" i="30" s="1"/>
  <c r="J232" i="30"/>
  <c r="I232" i="30"/>
  <c r="P231" i="30"/>
  <c r="N231" i="30"/>
  <c r="L231" i="30"/>
  <c r="M231" i="30" s="1"/>
  <c r="J231" i="30"/>
  <c r="I231" i="30"/>
  <c r="K231" i="30" s="1"/>
  <c r="P230" i="30"/>
  <c r="N230" i="30"/>
  <c r="M230" i="30"/>
  <c r="L230" i="30"/>
  <c r="J230" i="30"/>
  <c r="I230" i="30"/>
  <c r="K230" i="30" s="1"/>
  <c r="O230" i="30" s="1"/>
  <c r="P229" i="30"/>
  <c r="N229" i="30"/>
  <c r="L229" i="30"/>
  <c r="M229" i="30" s="1"/>
  <c r="K229" i="30"/>
  <c r="O229" i="30" s="1"/>
  <c r="J229" i="30"/>
  <c r="I229" i="30"/>
  <c r="P228" i="30"/>
  <c r="N228" i="30"/>
  <c r="L228" i="30"/>
  <c r="M228" i="30" s="1"/>
  <c r="J228" i="30"/>
  <c r="I228" i="30"/>
  <c r="K228" i="30" s="1"/>
  <c r="O228" i="30" s="1"/>
  <c r="P227" i="30"/>
  <c r="N227" i="30"/>
  <c r="M227" i="30"/>
  <c r="L227" i="30"/>
  <c r="J227" i="30"/>
  <c r="I227" i="30"/>
  <c r="K227" i="30" s="1"/>
  <c r="O227" i="30" s="1"/>
  <c r="P226" i="30"/>
  <c r="N226" i="30"/>
  <c r="L226" i="30"/>
  <c r="M226" i="30" s="1"/>
  <c r="K226" i="30"/>
  <c r="J226" i="30"/>
  <c r="I226" i="30"/>
  <c r="P225" i="30"/>
  <c r="N225" i="30"/>
  <c r="L225" i="30"/>
  <c r="M225" i="30" s="1"/>
  <c r="J225" i="30"/>
  <c r="I225" i="30"/>
  <c r="K225" i="30" s="1"/>
  <c r="O225" i="30" s="1"/>
  <c r="P224" i="30"/>
  <c r="N224" i="30"/>
  <c r="M224" i="30"/>
  <c r="L224" i="30"/>
  <c r="J224" i="30"/>
  <c r="I224" i="30"/>
  <c r="K224" i="30" s="1"/>
  <c r="O224" i="30" s="1"/>
  <c r="P223" i="30"/>
  <c r="N223" i="30"/>
  <c r="L223" i="30"/>
  <c r="M223" i="30" s="1"/>
  <c r="K223" i="30"/>
  <c r="O223" i="30" s="1"/>
  <c r="J223" i="30"/>
  <c r="I223" i="30"/>
  <c r="P222" i="30"/>
  <c r="N222" i="30"/>
  <c r="L222" i="30"/>
  <c r="M222" i="30" s="1"/>
  <c r="J222" i="30"/>
  <c r="I222" i="30"/>
  <c r="K222" i="30" s="1"/>
  <c r="P221" i="30"/>
  <c r="N221" i="30"/>
  <c r="M221" i="30"/>
  <c r="L221" i="30"/>
  <c r="J221" i="30"/>
  <c r="I221" i="30"/>
  <c r="K221" i="30" s="1"/>
  <c r="O221" i="30" s="1"/>
  <c r="P220" i="30"/>
  <c r="N220" i="30"/>
  <c r="L220" i="30"/>
  <c r="M220" i="30" s="1"/>
  <c r="K220" i="30"/>
  <c r="J220" i="30"/>
  <c r="I220" i="30"/>
  <c r="P219" i="30"/>
  <c r="N219" i="30"/>
  <c r="L219" i="30"/>
  <c r="M219" i="30" s="1"/>
  <c r="J219" i="30"/>
  <c r="I219" i="30"/>
  <c r="K219" i="30" s="1"/>
  <c r="O219" i="30" s="1"/>
  <c r="P218" i="30"/>
  <c r="N218" i="30"/>
  <c r="M218" i="30"/>
  <c r="L218" i="30"/>
  <c r="J218" i="30"/>
  <c r="I218" i="30"/>
  <c r="K218" i="30" s="1"/>
  <c r="O218" i="30" s="1"/>
  <c r="P217" i="30"/>
  <c r="N217" i="30"/>
  <c r="L217" i="30"/>
  <c r="M217" i="30" s="1"/>
  <c r="K217" i="30"/>
  <c r="O217" i="30" s="1"/>
  <c r="J217" i="30"/>
  <c r="I217" i="30"/>
  <c r="P216" i="30"/>
  <c r="N216" i="30"/>
  <c r="L216" i="30"/>
  <c r="M216" i="30" s="1"/>
  <c r="J216" i="30"/>
  <c r="I216" i="30"/>
  <c r="K216" i="30" s="1"/>
  <c r="P215" i="30"/>
  <c r="N215" i="30"/>
  <c r="M215" i="30"/>
  <c r="L215" i="30"/>
  <c r="J215" i="30"/>
  <c r="I215" i="30"/>
  <c r="K215" i="30" s="1"/>
  <c r="O215" i="30" s="1"/>
  <c r="P214" i="30"/>
  <c r="N214" i="30"/>
  <c r="L214" i="30"/>
  <c r="M214" i="30" s="1"/>
  <c r="K214" i="30"/>
  <c r="O214" i="30" s="1"/>
  <c r="J214" i="30"/>
  <c r="I214" i="30"/>
  <c r="P213" i="30"/>
  <c r="N213" i="30"/>
  <c r="L213" i="30"/>
  <c r="M213" i="30" s="1"/>
  <c r="J213" i="30"/>
  <c r="I213" i="30"/>
  <c r="K213" i="30" s="1"/>
  <c r="O213" i="30" s="1"/>
  <c r="P212" i="30"/>
  <c r="N212" i="30"/>
  <c r="M212" i="30"/>
  <c r="L212" i="30"/>
  <c r="J212" i="30"/>
  <c r="I212" i="30"/>
  <c r="K212" i="30" s="1"/>
  <c r="O212" i="30" s="1"/>
  <c r="P211" i="30"/>
  <c r="N211" i="30"/>
  <c r="L211" i="30"/>
  <c r="M211" i="30" s="1"/>
  <c r="K211" i="30"/>
  <c r="J211" i="30"/>
  <c r="I211" i="30"/>
  <c r="P210" i="30"/>
  <c r="N210" i="30"/>
  <c r="L210" i="30"/>
  <c r="M210" i="30" s="1"/>
  <c r="J210" i="30"/>
  <c r="I210" i="30"/>
  <c r="K210" i="30" s="1"/>
  <c r="O210" i="30" s="1"/>
  <c r="P209" i="30"/>
  <c r="N209" i="30"/>
  <c r="M209" i="30"/>
  <c r="L209" i="30"/>
  <c r="J209" i="30"/>
  <c r="I209" i="30"/>
  <c r="K209" i="30" s="1"/>
  <c r="O209" i="30" s="1"/>
  <c r="P208" i="30"/>
  <c r="N208" i="30"/>
  <c r="L208" i="30"/>
  <c r="M208" i="30" s="1"/>
  <c r="K208" i="30"/>
  <c r="O208" i="30" s="1"/>
  <c r="J208" i="30"/>
  <c r="I208" i="30"/>
  <c r="P207" i="30"/>
  <c r="N207" i="30"/>
  <c r="L207" i="30"/>
  <c r="M207" i="30" s="1"/>
  <c r="J207" i="30"/>
  <c r="I207" i="30"/>
  <c r="K207" i="30" s="1"/>
  <c r="P206" i="30"/>
  <c r="N206" i="30"/>
  <c r="M206" i="30"/>
  <c r="L206" i="30"/>
  <c r="J206" i="30"/>
  <c r="I206" i="30"/>
  <c r="K206" i="30" s="1"/>
  <c r="O206" i="30" s="1"/>
  <c r="P205" i="30"/>
  <c r="N205" i="30"/>
  <c r="L205" i="30"/>
  <c r="M205" i="30" s="1"/>
  <c r="K205" i="30"/>
  <c r="O205" i="30" s="1"/>
  <c r="J205" i="30"/>
  <c r="I205" i="30"/>
  <c r="P204" i="30"/>
  <c r="N204" i="30"/>
  <c r="L204" i="30"/>
  <c r="M204" i="30" s="1"/>
  <c r="J204" i="30"/>
  <c r="I204" i="30"/>
  <c r="K204" i="30" s="1"/>
  <c r="O204" i="30" s="1"/>
  <c r="P203" i="30"/>
  <c r="N203" i="30"/>
  <c r="M203" i="30"/>
  <c r="L203" i="30"/>
  <c r="J203" i="30"/>
  <c r="I203" i="30"/>
  <c r="K203" i="30" s="1"/>
  <c r="O203" i="30" s="1"/>
  <c r="P202" i="30"/>
  <c r="N202" i="30"/>
  <c r="L202" i="30"/>
  <c r="M202" i="30" s="1"/>
  <c r="K202" i="30"/>
  <c r="O202" i="30" s="1"/>
  <c r="J202" i="30"/>
  <c r="I202" i="30"/>
  <c r="P201" i="30"/>
  <c r="N201" i="30"/>
  <c r="L201" i="30"/>
  <c r="M201" i="30" s="1"/>
  <c r="J201" i="30"/>
  <c r="I201" i="30"/>
  <c r="K201" i="30" s="1"/>
  <c r="O201" i="30" s="1"/>
  <c r="P200" i="30"/>
  <c r="N200" i="30"/>
  <c r="M200" i="30"/>
  <c r="L200" i="30"/>
  <c r="J200" i="30"/>
  <c r="I200" i="30"/>
  <c r="K200" i="30" s="1"/>
  <c r="O200" i="30" s="1"/>
  <c r="P199" i="30"/>
  <c r="N199" i="30"/>
  <c r="L199" i="30"/>
  <c r="M199" i="30" s="1"/>
  <c r="K199" i="30"/>
  <c r="J199" i="30"/>
  <c r="I199" i="30"/>
  <c r="P198" i="30"/>
  <c r="N198" i="30"/>
  <c r="L198" i="30"/>
  <c r="M198" i="30" s="1"/>
  <c r="J198" i="30"/>
  <c r="I198" i="30"/>
  <c r="K198" i="30" s="1"/>
  <c r="O198" i="30" s="1"/>
  <c r="P197" i="30"/>
  <c r="N197" i="30"/>
  <c r="M197" i="30"/>
  <c r="L197" i="30"/>
  <c r="J197" i="30"/>
  <c r="I197" i="30"/>
  <c r="K197" i="30" s="1"/>
  <c r="O197" i="30" s="1"/>
  <c r="P196" i="30"/>
  <c r="N196" i="30"/>
  <c r="L196" i="30"/>
  <c r="M196" i="30" s="1"/>
  <c r="K196" i="30"/>
  <c r="O196" i="30" s="1"/>
  <c r="J196" i="30"/>
  <c r="I196" i="30"/>
  <c r="P195" i="30"/>
  <c r="N195" i="30"/>
  <c r="L195" i="30"/>
  <c r="M195" i="30" s="1"/>
  <c r="J195" i="30"/>
  <c r="I195" i="30"/>
  <c r="K195" i="30" s="1"/>
  <c r="P194" i="30"/>
  <c r="N194" i="30"/>
  <c r="M194" i="30"/>
  <c r="L194" i="30"/>
  <c r="J194" i="30"/>
  <c r="I194" i="30"/>
  <c r="K194" i="30" s="1"/>
  <c r="O194" i="30" s="1"/>
  <c r="P193" i="30"/>
  <c r="N193" i="30"/>
  <c r="L193" i="30"/>
  <c r="M193" i="30" s="1"/>
  <c r="K193" i="30"/>
  <c r="O193" i="30" s="1"/>
  <c r="J193" i="30"/>
  <c r="I193" i="30"/>
  <c r="P192" i="30"/>
  <c r="N192" i="30"/>
  <c r="L192" i="30"/>
  <c r="M192" i="30" s="1"/>
  <c r="J192" i="30"/>
  <c r="I192" i="30"/>
  <c r="K192" i="30" s="1"/>
  <c r="O192" i="30" s="1"/>
  <c r="P191" i="30"/>
  <c r="N191" i="30"/>
  <c r="M191" i="30"/>
  <c r="L191" i="30"/>
  <c r="J191" i="30"/>
  <c r="I191" i="30"/>
  <c r="K191" i="30" s="1"/>
  <c r="O191" i="30" s="1"/>
  <c r="P190" i="30"/>
  <c r="N190" i="30"/>
  <c r="L190" i="30"/>
  <c r="M190" i="30" s="1"/>
  <c r="K190" i="30"/>
  <c r="J190" i="30"/>
  <c r="I190" i="30"/>
  <c r="P189" i="30"/>
  <c r="N189" i="30"/>
  <c r="L189" i="30"/>
  <c r="M189" i="30" s="1"/>
  <c r="J189" i="30"/>
  <c r="I189" i="30"/>
  <c r="K189" i="30" s="1"/>
  <c r="O189" i="30" s="1"/>
  <c r="P188" i="30"/>
  <c r="N188" i="30"/>
  <c r="M188" i="30"/>
  <c r="L188" i="30"/>
  <c r="J188" i="30"/>
  <c r="I188" i="30"/>
  <c r="K188" i="30" s="1"/>
  <c r="O188" i="30" s="1"/>
  <c r="P187" i="30"/>
  <c r="N187" i="30"/>
  <c r="L187" i="30"/>
  <c r="M187" i="30" s="1"/>
  <c r="K187" i="30"/>
  <c r="O187" i="30" s="1"/>
  <c r="J187" i="30"/>
  <c r="I187" i="30"/>
  <c r="P186" i="30"/>
  <c r="N186" i="30"/>
  <c r="L186" i="30"/>
  <c r="M186" i="30" s="1"/>
  <c r="J186" i="30"/>
  <c r="I186" i="30"/>
  <c r="K186" i="30" s="1"/>
  <c r="P185" i="30"/>
  <c r="N185" i="30"/>
  <c r="M185" i="30"/>
  <c r="L185" i="30"/>
  <c r="J185" i="30"/>
  <c r="I185" i="30"/>
  <c r="K185" i="30" s="1"/>
  <c r="O185" i="30" s="1"/>
  <c r="P184" i="30"/>
  <c r="N184" i="30"/>
  <c r="L184" i="30"/>
  <c r="M184" i="30" s="1"/>
  <c r="K184" i="30"/>
  <c r="J184" i="30"/>
  <c r="I184" i="30"/>
  <c r="P183" i="30"/>
  <c r="N183" i="30"/>
  <c r="L183" i="30"/>
  <c r="M183" i="30" s="1"/>
  <c r="J183" i="30"/>
  <c r="I183" i="30"/>
  <c r="K183" i="30" s="1"/>
  <c r="O183" i="30" s="1"/>
  <c r="P182" i="30"/>
  <c r="N182" i="30"/>
  <c r="M182" i="30"/>
  <c r="L182" i="30"/>
  <c r="J182" i="30"/>
  <c r="I182" i="30"/>
  <c r="K182" i="30" s="1"/>
  <c r="O182" i="30" s="1"/>
  <c r="P181" i="30"/>
  <c r="N181" i="30"/>
  <c r="L181" i="30"/>
  <c r="M181" i="30" s="1"/>
  <c r="K181" i="30"/>
  <c r="O181" i="30" s="1"/>
  <c r="J181" i="30"/>
  <c r="I181" i="30"/>
  <c r="P180" i="30"/>
  <c r="N180" i="30"/>
  <c r="L180" i="30"/>
  <c r="M180" i="30" s="1"/>
  <c r="J180" i="30"/>
  <c r="I180" i="30"/>
  <c r="K180" i="30" s="1"/>
  <c r="P179" i="30"/>
  <c r="N179" i="30"/>
  <c r="M179" i="30"/>
  <c r="L179" i="30"/>
  <c r="J179" i="30"/>
  <c r="I179" i="30"/>
  <c r="K179" i="30" s="1"/>
  <c r="O179" i="30" s="1"/>
  <c r="P178" i="30"/>
  <c r="N178" i="30"/>
  <c r="L178" i="30"/>
  <c r="M178" i="30" s="1"/>
  <c r="K178" i="30"/>
  <c r="O178" i="30" s="1"/>
  <c r="J178" i="30"/>
  <c r="I178" i="30"/>
  <c r="P177" i="30"/>
  <c r="N177" i="30"/>
  <c r="L177" i="30"/>
  <c r="M177" i="30" s="1"/>
  <c r="J177" i="30"/>
  <c r="I177" i="30"/>
  <c r="K177" i="30" s="1"/>
  <c r="O177" i="30" s="1"/>
  <c r="P176" i="30"/>
  <c r="N176" i="30"/>
  <c r="M176" i="30"/>
  <c r="L176" i="30"/>
  <c r="J176" i="30"/>
  <c r="I176" i="30"/>
  <c r="K176" i="30" s="1"/>
  <c r="O176" i="30" s="1"/>
  <c r="P175" i="30"/>
  <c r="N175" i="30"/>
  <c r="L175" i="30"/>
  <c r="M175" i="30" s="1"/>
  <c r="K175" i="30"/>
  <c r="J175" i="30"/>
  <c r="I175" i="30"/>
  <c r="P174" i="30"/>
  <c r="N174" i="30"/>
  <c r="L174" i="30"/>
  <c r="M174" i="30" s="1"/>
  <c r="J174" i="30"/>
  <c r="I174" i="30"/>
  <c r="K174" i="30" s="1"/>
  <c r="O174" i="30" s="1"/>
  <c r="P173" i="30"/>
  <c r="N173" i="30"/>
  <c r="M173" i="30"/>
  <c r="L173" i="30"/>
  <c r="J173" i="30"/>
  <c r="I173" i="30"/>
  <c r="K173" i="30" s="1"/>
  <c r="O173" i="30" s="1"/>
  <c r="P172" i="30"/>
  <c r="N172" i="30"/>
  <c r="L172" i="30"/>
  <c r="M172" i="30" s="1"/>
  <c r="K172" i="30"/>
  <c r="O172" i="30" s="1"/>
  <c r="J172" i="30"/>
  <c r="I172" i="30"/>
  <c r="P171" i="30"/>
  <c r="N171" i="30"/>
  <c r="L171" i="30"/>
  <c r="M171" i="30" s="1"/>
  <c r="J171" i="30"/>
  <c r="I171" i="30"/>
  <c r="K171" i="30" s="1"/>
  <c r="P170" i="30"/>
  <c r="N170" i="30"/>
  <c r="M170" i="30"/>
  <c r="L170" i="30"/>
  <c r="J170" i="30"/>
  <c r="I170" i="30"/>
  <c r="K170" i="30" s="1"/>
  <c r="O170" i="30" s="1"/>
  <c r="P169" i="30"/>
  <c r="N169" i="30"/>
  <c r="L169" i="30"/>
  <c r="M169" i="30" s="1"/>
  <c r="K169" i="30"/>
  <c r="O169" i="30" s="1"/>
  <c r="J169" i="30"/>
  <c r="I169" i="30"/>
  <c r="P168" i="30"/>
  <c r="N168" i="30"/>
  <c r="L168" i="30"/>
  <c r="M168" i="30" s="1"/>
  <c r="J168" i="30"/>
  <c r="I168" i="30"/>
  <c r="K168" i="30" s="1"/>
  <c r="O168" i="30" s="1"/>
  <c r="P167" i="30"/>
  <c r="O167" i="30"/>
  <c r="N167" i="30"/>
  <c r="M167" i="30"/>
  <c r="L167" i="30"/>
  <c r="J167" i="30"/>
  <c r="I167" i="30"/>
  <c r="K167" i="30" s="1"/>
  <c r="P166" i="30"/>
  <c r="N166" i="30"/>
  <c r="L166" i="30"/>
  <c r="M166" i="30" s="1"/>
  <c r="K166" i="30"/>
  <c r="O166" i="30" s="1"/>
  <c r="J166" i="30"/>
  <c r="I166" i="30"/>
  <c r="P165" i="30"/>
  <c r="N165" i="30"/>
  <c r="L165" i="30"/>
  <c r="M165" i="30" s="1"/>
  <c r="J165" i="30"/>
  <c r="I165" i="30"/>
  <c r="K165" i="30" s="1"/>
  <c r="P164" i="30"/>
  <c r="N164" i="30"/>
  <c r="M164" i="30"/>
  <c r="L164" i="30"/>
  <c r="J164" i="30"/>
  <c r="I164" i="30"/>
  <c r="K164" i="30" s="1"/>
  <c r="O164" i="30" s="1"/>
  <c r="P163" i="30"/>
  <c r="N163" i="30"/>
  <c r="L163" i="30"/>
  <c r="M163" i="30" s="1"/>
  <c r="K163" i="30"/>
  <c r="O163" i="30" s="1"/>
  <c r="J163" i="30"/>
  <c r="I163" i="30"/>
  <c r="P162" i="30"/>
  <c r="N162" i="30"/>
  <c r="L162" i="30"/>
  <c r="M162" i="30" s="1"/>
  <c r="J162" i="30"/>
  <c r="I162" i="30"/>
  <c r="K162" i="30" s="1"/>
  <c r="O162" i="30" s="1"/>
  <c r="P161" i="30"/>
  <c r="O161" i="30"/>
  <c r="N161" i="30"/>
  <c r="M161" i="30"/>
  <c r="L161" i="30"/>
  <c r="J161" i="30"/>
  <c r="I161" i="30"/>
  <c r="K161" i="30" s="1"/>
  <c r="P160" i="30"/>
  <c r="N160" i="30"/>
  <c r="L160" i="30"/>
  <c r="M160" i="30" s="1"/>
  <c r="K160" i="30"/>
  <c r="O160" i="30" s="1"/>
  <c r="J160" i="30"/>
  <c r="I160" i="30"/>
  <c r="P159" i="30"/>
  <c r="N159" i="30"/>
  <c r="L159" i="30"/>
  <c r="M159" i="30" s="1"/>
  <c r="J159" i="30"/>
  <c r="I159" i="30"/>
  <c r="K159" i="30" s="1"/>
  <c r="P158" i="30"/>
  <c r="N158" i="30"/>
  <c r="M158" i="30"/>
  <c r="L158" i="30"/>
  <c r="J158" i="30"/>
  <c r="I158" i="30"/>
  <c r="K158" i="30" s="1"/>
  <c r="O158" i="30" s="1"/>
  <c r="P157" i="30"/>
  <c r="N157" i="30"/>
  <c r="L157" i="30"/>
  <c r="M157" i="30" s="1"/>
  <c r="K157" i="30"/>
  <c r="O157" i="30" s="1"/>
  <c r="J157" i="30"/>
  <c r="I157" i="30"/>
  <c r="P156" i="30"/>
  <c r="N156" i="30"/>
  <c r="L156" i="30"/>
  <c r="M156" i="30" s="1"/>
  <c r="J156" i="30"/>
  <c r="I156" i="30"/>
  <c r="K156" i="30" s="1"/>
  <c r="O156" i="30" s="1"/>
  <c r="P155" i="30"/>
  <c r="O155" i="30"/>
  <c r="N155" i="30"/>
  <c r="M155" i="30"/>
  <c r="L155" i="30"/>
  <c r="J155" i="30"/>
  <c r="I155" i="30"/>
  <c r="K155" i="30" s="1"/>
  <c r="P154" i="30"/>
  <c r="N154" i="30"/>
  <c r="L154" i="30"/>
  <c r="M154" i="30" s="1"/>
  <c r="K154" i="30"/>
  <c r="O154" i="30" s="1"/>
  <c r="J154" i="30"/>
  <c r="I154" i="30"/>
  <c r="P153" i="30"/>
  <c r="N153" i="30"/>
  <c r="L153" i="30"/>
  <c r="M153" i="30" s="1"/>
  <c r="J153" i="30"/>
  <c r="I153" i="30"/>
  <c r="K153" i="30" s="1"/>
  <c r="P152" i="30"/>
  <c r="N152" i="30"/>
  <c r="M152" i="30"/>
  <c r="L152" i="30"/>
  <c r="J152" i="30"/>
  <c r="I152" i="30"/>
  <c r="K152" i="30" s="1"/>
  <c r="O152" i="30" s="1"/>
  <c r="P151" i="30"/>
  <c r="N151" i="30"/>
  <c r="L151" i="30"/>
  <c r="M151" i="30" s="1"/>
  <c r="K151" i="30"/>
  <c r="O151" i="30" s="1"/>
  <c r="J151" i="30"/>
  <c r="I151" i="30"/>
  <c r="P150" i="30"/>
  <c r="N150" i="30"/>
  <c r="L150" i="30"/>
  <c r="M150" i="30" s="1"/>
  <c r="J150" i="30"/>
  <c r="I150" i="30"/>
  <c r="K150" i="30" s="1"/>
  <c r="O150" i="30" s="1"/>
  <c r="P149" i="30"/>
  <c r="O149" i="30"/>
  <c r="N149" i="30"/>
  <c r="M149" i="30"/>
  <c r="L149" i="30"/>
  <c r="J149" i="30"/>
  <c r="I149" i="30"/>
  <c r="K149" i="30" s="1"/>
  <c r="P148" i="30"/>
  <c r="N148" i="30"/>
  <c r="L148" i="30"/>
  <c r="M148" i="30" s="1"/>
  <c r="K148" i="30"/>
  <c r="O148" i="30" s="1"/>
  <c r="J148" i="30"/>
  <c r="I148" i="30"/>
  <c r="P147" i="30"/>
  <c r="N147" i="30"/>
  <c r="L147" i="30"/>
  <c r="M147" i="30" s="1"/>
  <c r="J147" i="30"/>
  <c r="I147" i="30"/>
  <c r="K147" i="30" s="1"/>
  <c r="P146" i="30"/>
  <c r="N146" i="30"/>
  <c r="M146" i="30"/>
  <c r="L146" i="30"/>
  <c r="J146" i="30"/>
  <c r="I146" i="30"/>
  <c r="K146" i="30" s="1"/>
  <c r="O146" i="30" s="1"/>
  <c r="P145" i="30"/>
  <c r="N145" i="30"/>
  <c r="L145" i="30"/>
  <c r="M145" i="30" s="1"/>
  <c r="K145" i="30"/>
  <c r="O145" i="30" s="1"/>
  <c r="J145" i="30"/>
  <c r="I145" i="30"/>
  <c r="P144" i="30"/>
  <c r="N144" i="30"/>
  <c r="L144" i="30"/>
  <c r="M144" i="30" s="1"/>
  <c r="J144" i="30"/>
  <c r="I144" i="30"/>
  <c r="K144" i="30" s="1"/>
  <c r="O144" i="30" s="1"/>
  <c r="P143" i="30"/>
  <c r="O143" i="30"/>
  <c r="N143" i="30"/>
  <c r="M143" i="30"/>
  <c r="L143" i="30"/>
  <c r="J143" i="30"/>
  <c r="I143" i="30"/>
  <c r="K143" i="30" s="1"/>
  <c r="P142" i="30"/>
  <c r="N142" i="30"/>
  <c r="L142" i="30"/>
  <c r="M142" i="30" s="1"/>
  <c r="K142" i="30"/>
  <c r="O142" i="30" s="1"/>
  <c r="J142" i="30"/>
  <c r="I142" i="30"/>
  <c r="P141" i="30"/>
  <c r="N141" i="30"/>
  <c r="L141" i="30"/>
  <c r="M141" i="30" s="1"/>
  <c r="J141" i="30"/>
  <c r="I141" i="30"/>
  <c r="K141" i="30" s="1"/>
  <c r="P140" i="30"/>
  <c r="N140" i="30"/>
  <c r="M140" i="30"/>
  <c r="L140" i="30"/>
  <c r="J140" i="30"/>
  <c r="I140" i="30"/>
  <c r="K140" i="30" s="1"/>
  <c r="O140" i="30" s="1"/>
  <c r="P139" i="30"/>
  <c r="N139" i="30"/>
  <c r="L139" i="30"/>
  <c r="M139" i="30" s="1"/>
  <c r="K139" i="30"/>
  <c r="O139" i="30" s="1"/>
  <c r="J139" i="30"/>
  <c r="I139" i="30"/>
  <c r="P138" i="30"/>
  <c r="N138" i="30"/>
  <c r="L138" i="30"/>
  <c r="M138" i="30" s="1"/>
  <c r="J138" i="30"/>
  <c r="I138" i="30"/>
  <c r="K138" i="30" s="1"/>
  <c r="O138" i="30" s="1"/>
  <c r="P137" i="30"/>
  <c r="O137" i="30"/>
  <c r="N137" i="30"/>
  <c r="M137" i="30"/>
  <c r="L137" i="30"/>
  <c r="J137" i="30"/>
  <c r="I137" i="30"/>
  <c r="K137" i="30" s="1"/>
  <c r="P136" i="30"/>
  <c r="N136" i="30"/>
  <c r="L136" i="30"/>
  <c r="M136" i="30" s="1"/>
  <c r="K136" i="30"/>
  <c r="O136" i="30" s="1"/>
  <c r="J136" i="30"/>
  <c r="I136" i="30"/>
  <c r="P135" i="30"/>
  <c r="N135" i="30"/>
  <c r="L135" i="30"/>
  <c r="M135" i="30" s="1"/>
  <c r="J135" i="30"/>
  <c r="I135" i="30"/>
  <c r="K135" i="30" s="1"/>
  <c r="P134" i="30"/>
  <c r="N134" i="30"/>
  <c r="M134" i="30"/>
  <c r="L134" i="30"/>
  <c r="J134" i="30"/>
  <c r="I134" i="30"/>
  <c r="K134" i="30" s="1"/>
  <c r="O134" i="30" s="1"/>
  <c r="P133" i="30"/>
  <c r="N133" i="30"/>
  <c r="L133" i="30"/>
  <c r="M133" i="30" s="1"/>
  <c r="K133" i="30"/>
  <c r="O133" i="30" s="1"/>
  <c r="J133" i="30"/>
  <c r="I133" i="30"/>
  <c r="P132" i="30"/>
  <c r="N132" i="30"/>
  <c r="L132" i="30"/>
  <c r="M132" i="30" s="1"/>
  <c r="J132" i="30"/>
  <c r="I132" i="30"/>
  <c r="K132" i="30" s="1"/>
  <c r="O132" i="30" s="1"/>
  <c r="P131" i="30"/>
  <c r="O131" i="30"/>
  <c r="N131" i="30"/>
  <c r="M131" i="30"/>
  <c r="L131" i="30"/>
  <c r="J131" i="30"/>
  <c r="I131" i="30"/>
  <c r="K131" i="30" s="1"/>
  <c r="P130" i="30"/>
  <c r="N130" i="30"/>
  <c r="L130" i="30"/>
  <c r="M130" i="30" s="1"/>
  <c r="K130" i="30"/>
  <c r="O130" i="30" s="1"/>
  <c r="J130" i="30"/>
  <c r="I130" i="30"/>
  <c r="P129" i="30"/>
  <c r="N129" i="30"/>
  <c r="L129" i="30"/>
  <c r="M129" i="30" s="1"/>
  <c r="J129" i="30"/>
  <c r="I129" i="30"/>
  <c r="K129" i="30" s="1"/>
  <c r="P128" i="30"/>
  <c r="N128" i="30"/>
  <c r="M128" i="30"/>
  <c r="L128" i="30"/>
  <c r="J128" i="30"/>
  <c r="I128" i="30"/>
  <c r="K128" i="30" s="1"/>
  <c r="O128" i="30" s="1"/>
  <c r="P127" i="30"/>
  <c r="N127" i="30"/>
  <c r="L127" i="30"/>
  <c r="M127" i="30" s="1"/>
  <c r="K127" i="30"/>
  <c r="O127" i="30" s="1"/>
  <c r="J127" i="30"/>
  <c r="I127" i="30"/>
  <c r="P126" i="30"/>
  <c r="N126" i="30"/>
  <c r="L126" i="30"/>
  <c r="M126" i="30" s="1"/>
  <c r="J126" i="30"/>
  <c r="I126" i="30"/>
  <c r="K126" i="30" s="1"/>
  <c r="O126" i="30" s="1"/>
  <c r="P125" i="30"/>
  <c r="O125" i="30"/>
  <c r="N125" i="30"/>
  <c r="M125" i="30"/>
  <c r="L125" i="30"/>
  <c r="J125" i="30"/>
  <c r="I125" i="30"/>
  <c r="K125" i="30" s="1"/>
  <c r="P124" i="30"/>
  <c r="N124" i="30"/>
  <c r="L124" i="30"/>
  <c r="M124" i="30" s="1"/>
  <c r="K124" i="30"/>
  <c r="O124" i="30" s="1"/>
  <c r="J124" i="30"/>
  <c r="I124" i="30"/>
  <c r="P123" i="30"/>
  <c r="N123" i="30"/>
  <c r="L123" i="30"/>
  <c r="M123" i="30" s="1"/>
  <c r="J123" i="30"/>
  <c r="I123" i="30"/>
  <c r="K123" i="30" s="1"/>
  <c r="P122" i="30"/>
  <c r="N122" i="30"/>
  <c r="M122" i="30"/>
  <c r="L122" i="30"/>
  <c r="J122" i="30"/>
  <c r="I122" i="30"/>
  <c r="K122" i="30" s="1"/>
  <c r="O122" i="30" s="1"/>
  <c r="P121" i="30"/>
  <c r="N121" i="30"/>
  <c r="L121" i="30"/>
  <c r="M121" i="30" s="1"/>
  <c r="K121" i="30"/>
  <c r="O121" i="30" s="1"/>
  <c r="J121" i="30"/>
  <c r="I121" i="30"/>
  <c r="P120" i="30"/>
  <c r="N120" i="30"/>
  <c r="L120" i="30"/>
  <c r="M120" i="30" s="1"/>
  <c r="J120" i="30"/>
  <c r="I120" i="30"/>
  <c r="K120" i="30" s="1"/>
  <c r="O120" i="30" s="1"/>
  <c r="P119" i="30"/>
  <c r="O119" i="30"/>
  <c r="N119" i="30"/>
  <c r="M119" i="30"/>
  <c r="L119" i="30"/>
  <c r="J119" i="30"/>
  <c r="I119" i="30"/>
  <c r="K119" i="30" s="1"/>
  <c r="P118" i="30"/>
  <c r="N118" i="30"/>
  <c r="L118" i="30"/>
  <c r="M118" i="30" s="1"/>
  <c r="K118" i="30"/>
  <c r="O118" i="30" s="1"/>
  <c r="J118" i="30"/>
  <c r="I118" i="30"/>
  <c r="P117" i="30"/>
  <c r="N117" i="30"/>
  <c r="L117" i="30"/>
  <c r="M117" i="30" s="1"/>
  <c r="J117" i="30"/>
  <c r="I117" i="30"/>
  <c r="K117" i="30" s="1"/>
  <c r="P116" i="30"/>
  <c r="N116" i="30"/>
  <c r="M116" i="30"/>
  <c r="L116" i="30"/>
  <c r="J116" i="30"/>
  <c r="I116" i="30"/>
  <c r="K116" i="30" s="1"/>
  <c r="O116" i="30" s="1"/>
  <c r="P115" i="30"/>
  <c r="N115" i="30"/>
  <c r="L115" i="30"/>
  <c r="M115" i="30" s="1"/>
  <c r="K115" i="30"/>
  <c r="O115" i="30" s="1"/>
  <c r="J115" i="30"/>
  <c r="I115" i="30"/>
  <c r="P114" i="30"/>
  <c r="N114" i="30"/>
  <c r="L114" i="30"/>
  <c r="M114" i="30" s="1"/>
  <c r="J114" i="30"/>
  <c r="I114" i="30"/>
  <c r="K114" i="30" s="1"/>
  <c r="O114" i="30" s="1"/>
  <c r="P113" i="30"/>
  <c r="O113" i="30"/>
  <c r="N113" i="30"/>
  <c r="M113" i="30"/>
  <c r="L113" i="30"/>
  <c r="J113" i="30"/>
  <c r="I113" i="30"/>
  <c r="K113" i="30" s="1"/>
  <c r="P112" i="30"/>
  <c r="N112" i="30"/>
  <c r="L112" i="30"/>
  <c r="M112" i="30" s="1"/>
  <c r="K112" i="30"/>
  <c r="O112" i="30" s="1"/>
  <c r="J112" i="30"/>
  <c r="I112" i="30"/>
  <c r="P111" i="30"/>
  <c r="N111" i="30"/>
  <c r="L111" i="30"/>
  <c r="M111" i="30" s="1"/>
  <c r="J111" i="30"/>
  <c r="I111" i="30"/>
  <c r="K111" i="30" s="1"/>
  <c r="P110" i="30"/>
  <c r="N110" i="30"/>
  <c r="M110" i="30"/>
  <c r="L110" i="30"/>
  <c r="J110" i="30"/>
  <c r="I110" i="30"/>
  <c r="K110" i="30" s="1"/>
  <c r="O110" i="30" s="1"/>
  <c r="P109" i="30"/>
  <c r="N109" i="30"/>
  <c r="L109" i="30"/>
  <c r="M109" i="30" s="1"/>
  <c r="K109" i="30"/>
  <c r="O109" i="30" s="1"/>
  <c r="J109" i="30"/>
  <c r="I109" i="30"/>
  <c r="P108" i="30"/>
  <c r="N108" i="30"/>
  <c r="L108" i="30"/>
  <c r="M108" i="30" s="1"/>
  <c r="J108" i="30"/>
  <c r="I108" i="30"/>
  <c r="K108" i="30" s="1"/>
  <c r="O108" i="30" s="1"/>
  <c r="P107" i="30"/>
  <c r="O107" i="30"/>
  <c r="N107" i="30"/>
  <c r="M107" i="30"/>
  <c r="L107" i="30"/>
  <c r="J107" i="30"/>
  <c r="I107" i="30"/>
  <c r="K107" i="30" s="1"/>
  <c r="P106" i="30"/>
  <c r="N106" i="30"/>
  <c r="L106" i="30"/>
  <c r="M106" i="30" s="1"/>
  <c r="K106" i="30"/>
  <c r="O106" i="30" s="1"/>
  <c r="J106" i="30"/>
  <c r="I106" i="30"/>
  <c r="P105" i="30"/>
  <c r="N105" i="30"/>
  <c r="L105" i="30"/>
  <c r="M105" i="30" s="1"/>
  <c r="J105" i="30"/>
  <c r="I105" i="30"/>
  <c r="K105" i="30" s="1"/>
  <c r="P104" i="30"/>
  <c r="N104" i="30"/>
  <c r="M104" i="30"/>
  <c r="L104" i="30"/>
  <c r="J104" i="30"/>
  <c r="I104" i="30"/>
  <c r="K104" i="30" s="1"/>
  <c r="O104" i="30" s="1"/>
  <c r="P103" i="30"/>
  <c r="N103" i="30"/>
  <c r="L103" i="30"/>
  <c r="M103" i="30" s="1"/>
  <c r="K103" i="30"/>
  <c r="O103" i="30" s="1"/>
  <c r="J103" i="30"/>
  <c r="I103" i="30"/>
  <c r="P102" i="30"/>
  <c r="N102" i="30"/>
  <c r="L102" i="30"/>
  <c r="M102" i="30" s="1"/>
  <c r="J102" i="30"/>
  <c r="I102" i="30"/>
  <c r="K102" i="30" s="1"/>
  <c r="O102" i="30" s="1"/>
  <c r="P101" i="30"/>
  <c r="O101" i="30"/>
  <c r="N101" i="30"/>
  <c r="M101" i="30"/>
  <c r="L101" i="30"/>
  <c r="J101" i="30"/>
  <c r="I101" i="30"/>
  <c r="K101" i="30" s="1"/>
  <c r="P100" i="30"/>
  <c r="N100" i="30"/>
  <c r="L100" i="30"/>
  <c r="M100" i="30" s="1"/>
  <c r="K100" i="30"/>
  <c r="O100" i="30" s="1"/>
  <c r="J100" i="30"/>
  <c r="I100" i="30"/>
  <c r="P99" i="30"/>
  <c r="N99" i="30"/>
  <c r="L99" i="30"/>
  <c r="M99" i="30" s="1"/>
  <c r="J99" i="30"/>
  <c r="I99" i="30"/>
  <c r="K99" i="30" s="1"/>
  <c r="P98" i="30"/>
  <c r="N98" i="30"/>
  <c r="M98" i="30"/>
  <c r="L98" i="30"/>
  <c r="J98" i="30"/>
  <c r="I98" i="30"/>
  <c r="K98" i="30" s="1"/>
  <c r="O98" i="30" s="1"/>
  <c r="P97" i="30"/>
  <c r="N97" i="30"/>
  <c r="L97" i="30"/>
  <c r="M97" i="30" s="1"/>
  <c r="K97" i="30"/>
  <c r="O97" i="30" s="1"/>
  <c r="J97" i="30"/>
  <c r="I97" i="30"/>
  <c r="P96" i="30"/>
  <c r="N96" i="30"/>
  <c r="L96" i="30"/>
  <c r="M96" i="30" s="1"/>
  <c r="J96" i="30"/>
  <c r="I96" i="30"/>
  <c r="K96" i="30" s="1"/>
  <c r="O96" i="30" s="1"/>
  <c r="P95" i="30"/>
  <c r="O95" i="30"/>
  <c r="N95" i="30"/>
  <c r="M95" i="30"/>
  <c r="L95" i="30"/>
  <c r="J95" i="30"/>
  <c r="I95" i="30"/>
  <c r="K95" i="30" s="1"/>
  <c r="P94" i="30"/>
  <c r="N94" i="30"/>
  <c r="L94" i="30"/>
  <c r="M94" i="30" s="1"/>
  <c r="K94" i="30"/>
  <c r="O94" i="30" s="1"/>
  <c r="J94" i="30"/>
  <c r="I94" i="30"/>
  <c r="P93" i="30"/>
  <c r="N93" i="30"/>
  <c r="L93" i="30"/>
  <c r="M93" i="30" s="1"/>
  <c r="J93" i="30"/>
  <c r="I93" i="30"/>
  <c r="K93" i="30" s="1"/>
  <c r="P92" i="30"/>
  <c r="N92" i="30"/>
  <c r="M92" i="30"/>
  <c r="L92" i="30"/>
  <c r="J92" i="30"/>
  <c r="I92" i="30"/>
  <c r="K92" i="30" s="1"/>
  <c r="O92" i="30" s="1"/>
  <c r="P91" i="30"/>
  <c r="N91" i="30"/>
  <c r="L91" i="30"/>
  <c r="M91" i="30" s="1"/>
  <c r="K91" i="30"/>
  <c r="O91" i="30" s="1"/>
  <c r="J91" i="30"/>
  <c r="I91" i="30"/>
  <c r="P90" i="30"/>
  <c r="N90" i="30"/>
  <c r="L90" i="30"/>
  <c r="M90" i="30" s="1"/>
  <c r="J90" i="30"/>
  <c r="I90" i="30"/>
  <c r="K90" i="30" s="1"/>
  <c r="O90" i="30" s="1"/>
  <c r="P89" i="30"/>
  <c r="O89" i="30"/>
  <c r="N89" i="30"/>
  <c r="M89" i="30"/>
  <c r="L89" i="30"/>
  <c r="J89" i="30"/>
  <c r="I89" i="30"/>
  <c r="K89" i="30" s="1"/>
  <c r="P88" i="30"/>
  <c r="N88" i="30"/>
  <c r="L88" i="30"/>
  <c r="M88" i="30" s="1"/>
  <c r="K88" i="30"/>
  <c r="O88" i="30" s="1"/>
  <c r="J88" i="30"/>
  <c r="I88" i="30"/>
  <c r="P87" i="30"/>
  <c r="N87" i="30"/>
  <c r="L87" i="30"/>
  <c r="M87" i="30" s="1"/>
  <c r="J87" i="30"/>
  <c r="I87" i="30"/>
  <c r="K87" i="30" s="1"/>
  <c r="P86" i="30"/>
  <c r="N86" i="30"/>
  <c r="M86" i="30"/>
  <c r="L86" i="30"/>
  <c r="J86" i="30"/>
  <c r="I86" i="30"/>
  <c r="K86" i="30" s="1"/>
  <c r="O86" i="30" s="1"/>
  <c r="P85" i="30"/>
  <c r="N85" i="30"/>
  <c r="L85" i="30"/>
  <c r="M85" i="30" s="1"/>
  <c r="K85" i="30"/>
  <c r="O85" i="30" s="1"/>
  <c r="J85" i="30"/>
  <c r="I85" i="30"/>
  <c r="P84" i="30"/>
  <c r="N84" i="30"/>
  <c r="L84" i="30"/>
  <c r="M84" i="30" s="1"/>
  <c r="J84" i="30"/>
  <c r="I84" i="30"/>
  <c r="K84" i="30" s="1"/>
  <c r="O84" i="30" s="1"/>
  <c r="P83" i="30"/>
  <c r="O83" i="30"/>
  <c r="N83" i="30"/>
  <c r="M83" i="30"/>
  <c r="L83" i="30"/>
  <c r="J83" i="30"/>
  <c r="I83" i="30"/>
  <c r="K83" i="30" s="1"/>
  <c r="P82" i="30"/>
  <c r="N82" i="30"/>
  <c r="L82" i="30"/>
  <c r="M82" i="30" s="1"/>
  <c r="K82" i="30"/>
  <c r="O82" i="30" s="1"/>
  <c r="J82" i="30"/>
  <c r="I82" i="30"/>
  <c r="P81" i="30"/>
  <c r="N81" i="30"/>
  <c r="L81" i="30"/>
  <c r="M81" i="30" s="1"/>
  <c r="J81" i="30"/>
  <c r="I81" i="30"/>
  <c r="K81" i="30" s="1"/>
  <c r="P80" i="30"/>
  <c r="N80" i="30"/>
  <c r="M80" i="30"/>
  <c r="L80" i="30"/>
  <c r="J80" i="30"/>
  <c r="I80" i="30"/>
  <c r="K80" i="30" s="1"/>
  <c r="O80" i="30" s="1"/>
  <c r="P79" i="30"/>
  <c r="N79" i="30"/>
  <c r="L79" i="30"/>
  <c r="M79" i="30" s="1"/>
  <c r="K79" i="30"/>
  <c r="O79" i="30" s="1"/>
  <c r="J79" i="30"/>
  <c r="I79" i="30"/>
  <c r="P78" i="30"/>
  <c r="N78" i="30"/>
  <c r="L78" i="30"/>
  <c r="M78" i="30" s="1"/>
  <c r="J78" i="30"/>
  <c r="I78" i="30"/>
  <c r="K78" i="30" s="1"/>
  <c r="O78" i="30" s="1"/>
  <c r="P77" i="30"/>
  <c r="O77" i="30"/>
  <c r="N77" i="30"/>
  <c r="M77" i="30"/>
  <c r="L77" i="30"/>
  <c r="J77" i="30"/>
  <c r="I77" i="30"/>
  <c r="K77" i="30" s="1"/>
  <c r="P76" i="30"/>
  <c r="N76" i="30"/>
  <c r="L76" i="30"/>
  <c r="M76" i="30" s="1"/>
  <c r="K76" i="30"/>
  <c r="O76" i="30" s="1"/>
  <c r="J76" i="30"/>
  <c r="I76" i="30"/>
  <c r="P75" i="30"/>
  <c r="N75" i="30"/>
  <c r="L75" i="30"/>
  <c r="M75" i="30" s="1"/>
  <c r="J75" i="30"/>
  <c r="I75" i="30"/>
  <c r="K75" i="30" s="1"/>
  <c r="P74" i="30"/>
  <c r="N74" i="30"/>
  <c r="M74" i="30"/>
  <c r="L74" i="30"/>
  <c r="J74" i="30"/>
  <c r="I74" i="30"/>
  <c r="K74" i="30" s="1"/>
  <c r="O74" i="30" s="1"/>
  <c r="P73" i="30"/>
  <c r="N73" i="30"/>
  <c r="L73" i="30"/>
  <c r="M73" i="30" s="1"/>
  <c r="K73" i="30"/>
  <c r="O73" i="30" s="1"/>
  <c r="J73" i="30"/>
  <c r="I73" i="30"/>
  <c r="P72" i="30"/>
  <c r="N72" i="30"/>
  <c r="L72" i="30"/>
  <c r="M72" i="30" s="1"/>
  <c r="J72" i="30"/>
  <c r="I72" i="30"/>
  <c r="K72" i="30" s="1"/>
  <c r="O72" i="30" s="1"/>
  <c r="P71" i="30"/>
  <c r="O71" i="30"/>
  <c r="N71" i="30"/>
  <c r="M71" i="30"/>
  <c r="L71" i="30"/>
  <c r="J71" i="30"/>
  <c r="I71" i="30"/>
  <c r="K71" i="30" s="1"/>
  <c r="P70" i="30"/>
  <c r="N70" i="30"/>
  <c r="L70" i="30"/>
  <c r="M70" i="30" s="1"/>
  <c r="K70" i="30"/>
  <c r="O70" i="30" s="1"/>
  <c r="J70" i="30"/>
  <c r="I70" i="30"/>
  <c r="P69" i="30"/>
  <c r="N69" i="30"/>
  <c r="L69" i="30"/>
  <c r="M69" i="30" s="1"/>
  <c r="J69" i="30"/>
  <c r="I69" i="30"/>
  <c r="K69" i="30" s="1"/>
  <c r="P68" i="30"/>
  <c r="N68" i="30"/>
  <c r="M68" i="30"/>
  <c r="L68" i="30"/>
  <c r="J68" i="30"/>
  <c r="I68" i="30"/>
  <c r="K68" i="30" s="1"/>
  <c r="O68" i="30" s="1"/>
  <c r="P67" i="30"/>
  <c r="N67" i="30"/>
  <c r="L67" i="30"/>
  <c r="M67" i="30" s="1"/>
  <c r="K67" i="30"/>
  <c r="O67" i="30" s="1"/>
  <c r="J67" i="30"/>
  <c r="I67" i="30"/>
  <c r="P66" i="30"/>
  <c r="N66" i="30"/>
  <c r="L66" i="30"/>
  <c r="M66" i="30" s="1"/>
  <c r="J66" i="30"/>
  <c r="I66" i="30"/>
  <c r="K66" i="30" s="1"/>
  <c r="O66" i="30" s="1"/>
  <c r="P65" i="30"/>
  <c r="O65" i="30"/>
  <c r="N65" i="30"/>
  <c r="M65" i="30"/>
  <c r="L65" i="30"/>
  <c r="J65" i="30"/>
  <c r="I65" i="30"/>
  <c r="K65" i="30" s="1"/>
  <c r="P64" i="30"/>
  <c r="N64" i="30"/>
  <c r="L64" i="30"/>
  <c r="M64" i="30" s="1"/>
  <c r="K64" i="30"/>
  <c r="O64" i="30" s="1"/>
  <c r="J64" i="30"/>
  <c r="I64" i="30"/>
  <c r="P63" i="30"/>
  <c r="N63" i="30"/>
  <c r="L63" i="30"/>
  <c r="M63" i="30" s="1"/>
  <c r="J63" i="30"/>
  <c r="I63" i="30"/>
  <c r="K63" i="30" s="1"/>
  <c r="P62" i="30"/>
  <c r="N62" i="30"/>
  <c r="M62" i="30"/>
  <c r="L62" i="30"/>
  <c r="J62" i="30"/>
  <c r="I62" i="30"/>
  <c r="K62" i="30" s="1"/>
  <c r="O62" i="30" s="1"/>
  <c r="P61" i="30"/>
  <c r="N61" i="30"/>
  <c r="L61" i="30"/>
  <c r="M61" i="30" s="1"/>
  <c r="K61" i="30"/>
  <c r="O61" i="30" s="1"/>
  <c r="J61" i="30"/>
  <c r="I61" i="30"/>
  <c r="P60" i="30"/>
  <c r="N60" i="30"/>
  <c r="L60" i="30"/>
  <c r="M60" i="30" s="1"/>
  <c r="J60" i="30"/>
  <c r="I60" i="30"/>
  <c r="K60" i="30" s="1"/>
  <c r="O60" i="30" s="1"/>
  <c r="P59" i="30"/>
  <c r="O59" i="30"/>
  <c r="N59" i="30"/>
  <c r="M59" i="30"/>
  <c r="L59" i="30"/>
  <c r="J59" i="30"/>
  <c r="I59" i="30"/>
  <c r="K59" i="30" s="1"/>
  <c r="P58" i="30"/>
  <c r="N58" i="30"/>
  <c r="L58" i="30"/>
  <c r="M58" i="30" s="1"/>
  <c r="K58" i="30"/>
  <c r="O58" i="30" s="1"/>
  <c r="J58" i="30"/>
  <c r="I58" i="30"/>
  <c r="P57" i="30"/>
  <c r="N57" i="30"/>
  <c r="L57" i="30"/>
  <c r="M57" i="30" s="1"/>
  <c r="J57" i="30"/>
  <c r="I57" i="30"/>
  <c r="K57" i="30" s="1"/>
  <c r="P56" i="30"/>
  <c r="N56" i="30"/>
  <c r="M56" i="30"/>
  <c r="L56" i="30"/>
  <c r="J56" i="30"/>
  <c r="I56" i="30"/>
  <c r="K56" i="30" s="1"/>
  <c r="O56" i="30" s="1"/>
  <c r="P55" i="30"/>
  <c r="N55" i="30"/>
  <c r="L55" i="30"/>
  <c r="M55" i="30" s="1"/>
  <c r="K55" i="30"/>
  <c r="O55" i="30" s="1"/>
  <c r="J55" i="30"/>
  <c r="I55" i="30"/>
  <c r="P54" i="30"/>
  <c r="N54" i="30"/>
  <c r="L54" i="30"/>
  <c r="M54" i="30" s="1"/>
  <c r="J54" i="30"/>
  <c r="I54" i="30"/>
  <c r="K54" i="30" s="1"/>
  <c r="O54" i="30" s="1"/>
  <c r="P53" i="30"/>
  <c r="O53" i="30"/>
  <c r="N53" i="30"/>
  <c r="M53" i="30"/>
  <c r="L53" i="30"/>
  <c r="J53" i="30"/>
  <c r="I53" i="30"/>
  <c r="K53" i="30" s="1"/>
  <c r="P52" i="30"/>
  <c r="N52" i="30"/>
  <c r="L52" i="30"/>
  <c r="M52" i="30" s="1"/>
  <c r="K52" i="30"/>
  <c r="O52" i="30" s="1"/>
  <c r="J52" i="30"/>
  <c r="I52" i="30"/>
  <c r="P51" i="30"/>
  <c r="N51" i="30"/>
  <c r="L51" i="30"/>
  <c r="M51" i="30" s="1"/>
  <c r="J51" i="30"/>
  <c r="I51" i="30"/>
  <c r="K51" i="30" s="1"/>
  <c r="P50" i="30"/>
  <c r="N50" i="30"/>
  <c r="M50" i="30"/>
  <c r="L50" i="30"/>
  <c r="J50" i="30"/>
  <c r="I50" i="30"/>
  <c r="K50" i="30" s="1"/>
  <c r="O50" i="30" s="1"/>
  <c r="P49" i="30"/>
  <c r="N49" i="30"/>
  <c r="L49" i="30"/>
  <c r="M49" i="30" s="1"/>
  <c r="K49" i="30"/>
  <c r="O49" i="30" s="1"/>
  <c r="J49" i="30"/>
  <c r="I49" i="30"/>
  <c r="P48" i="30"/>
  <c r="N48" i="30"/>
  <c r="L48" i="30"/>
  <c r="M48" i="30" s="1"/>
  <c r="J48" i="30"/>
  <c r="I48" i="30"/>
  <c r="K48" i="30" s="1"/>
  <c r="O48" i="30" s="1"/>
  <c r="P47" i="30"/>
  <c r="O47" i="30"/>
  <c r="N47" i="30"/>
  <c r="M47" i="30"/>
  <c r="L47" i="30"/>
  <c r="J47" i="30"/>
  <c r="I47" i="30"/>
  <c r="K47" i="30" s="1"/>
  <c r="P46" i="30"/>
  <c r="N46" i="30"/>
  <c r="L46" i="30"/>
  <c r="M46" i="30" s="1"/>
  <c r="K46" i="30"/>
  <c r="O46" i="30" s="1"/>
  <c r="J46" i="30"/>
  <c r="I46" i="30"/>
  <c r="P45" i="30"/>
  <c r="N45" i="30"/>
  <c r="L45" i="30"/>
  <c r="M45" i="30" s="1"/>
  <c r="J45" i="30"/>
  <c r="I45" i="30"/>
  <c r="K45" i="30" s="1"/>
  <c r="P44" i="30"/>
  <c r="N44" i="30"/>
  <c r="M44" i="30"/>
  <c r="L44" i="30"/>
  <c r="J44" i="30"/>
  <c r="I44" i="30"/>
  <c r="K44" i="30" s="1"/>
  <c r="O44" i="30" s="1"/>
  <c r="P43" i="30"/>
  <c r="N43" i="30"/>
  <c r="L43" i="30"/>
  <c r="M43" i="30" s="1"/>
  <c r="K43" i="30"/>
  <c r="O43" i="30" s="1"/>
  <c r="J43" i="30"/>
  <c r="I43" i="30"/>
  <c r="L42" i="30"/>
  <c r="M42" i="30" s="1"/>
  <c r="J42" i="30"/>
  <c r="I42" i="30"/>
  <c r="P40" i="30"/>
  <c r="O40" i="30"/>
  <c r="N40" i="30"/>
  <c r="M40" i="30"/>
  <c r="L40" i="30"/>
  <c r="J40" i="30"/>
  <c r="I40" i="30"/>
  <c r="K40" i="30" s="1"/>
  <c r="P39" i="30"/>
  <c r="N39" i="30"/>
  <c r="L39" i="30"/>
  <c r="M39" i="30" s="1"/>
  <c r="K39" i="30"/>
  <c r="O39" i="30" s="1"/>
  <c r="J39" i="30"/>
  <c r="I39" i="30"/>
  <c r="P38" i="30"/>
  <c r="N38" i="30"/>
  <c r="L38" i="30"/>
  <c r="M38" i="30" s="1"/>
  <c r="J38" i="30"/>
  <c r="I38" i="30"/>
  <c r="K38" i="30" s="1"/>
  <c r="M37" i="30"/>
  <c r="L37" i="30"/>
  <c r="J37" i="30"/>
  <c r="I37" i="30"/>
  <c r="K37" i="30" s="1"/>
  <c r="O37" i="30" s="1"/>
  <c r="P37" i="30" s="1"/>
  <c r="L36" i="30"/>
  <c r="M36" i="30" s="1"/>
  <c r="K36" i="30"/>
  <c r="J36" i="30"/>
  <c r="I36" i="30"/>
  <c r="L35" i="30"/>
  <c r="M35" i="30" s="1"/>
  <c r="J35" i="30"/>
  <c r="I35" i="30"/>
  <c r="K35" i="30" s="1"/>
  <c r="M34" i="30"/>
  <c r="L34" i="30"/>
  <c r="J34" i="30"/>
  <c r="I34" i="30"/>
  <c r="K34" i="30" s="1"/>
  <c r="L33" i="30"/>
  <c r="M33" i="30" s="1"/>
  <c r="K33" i="30"/>
  <c r="J33" i="30"/>
  <c r="I33" i="30"/>
  <c r="L41" i="30"/>
  <c r="L39" i="33"/>
  <c r="M39" i="33" s="1"/>
  <c r="N39" i="33" s="1"/>
  <c r="G38" i="30"/>
  <c r="G39" i="30"/>
  <c r="G35" i="30"/>
  <c r="G36" i="30"/>
  <c r="G40" i="30"/>
  <c r="G41" i="30"/>
  <c r="G42" i="30"/>
  <c r="G43" i="30"/>
  <c r="G44" i="30"/>
  <c r="G45" i="30"/>
  <c r="G46" i="30"/>
  <c r="G47" i="30"/>
  <c r="G48" i="30"/>
  <c r="G49" i="30"/>
  <c r="G50" i="30"/>
  <c r="G51" i="30"/>
  <c r="G52" i="30"/>
  <c r="G53" i="30"/>
  <c r="G54" i="30"/>
  <c r="G55" i="30"/>
  <c r="G56" i="30"/>
  <c r="G57" i="30"/>
  <c r="G58" i="30"/>
  <c r="G59" i="30"/>
  <c r="G60" i="30"/>
  <c r="G61" i="30"/>
  <c r="G62" i="30"/>
  <c r="G63" i="30"/>
  <c r="G64" i="30"/>
  <c r="G65" i="30"/>
  <c r="G66" i="30"/>
  <c r="G67" i="30"/>
  <c r="G68" i="30"/>
  <c r="G69" i="30"/>
  <c r="G70" i="30"/>
  <c r="G71" i="30"/>
  <c r="G72" i="30"/>
  <c r="G73" i="30"/>
  <c r="G74" i="30"/>
  <c r="G75" i="30"/>
  <c r="G76" i="30"/>
  <c r="G77" i="30"/>
  <c r="G78" i="30"/>
  <c r="G79" i="30"/>
  <c r="G80" i="30"/>
  <c r="G81" i="30"/>
  <c r="G82" i="30"/>
  <c r="G83" i="30"/>
  <c r="G84" i="30"/>
  <c r="G85" i="30"/>
  <c r="G86" i="30"/>
  <c r="G87" i="30"/>
  <c r="G88" i="30"/>
  <c r="G89" i="30"/>
  <c r="G90" i="30"/>
  <c r="G91" i="30"/>
  <c r="G92" i="30"/>
  <c r="G93" i="30"/>
  <c r="G94" i="30"/>
  <c r="G95" i="30"/>
  <c r="G96" i="30"/>
  <c r="G97" i="30"/>
  <c r="G98" i="30"/>
  <c r="G99" i="30"/>
  <c r="G100" i="30"/>
  <c r="G101" i="30"/>
  <c r="G102" i="30"/>
  <c r="G103" i="30"/>
  <c r="G104" i="30"/>
  <c r="G105" i="30"/>
  <c r="G106" i="30"/>
  <c r="G107" i="30"/>
  <c r="G108" i="30"/>
  <c r="G109" i="30"/>
  <c r="G110" i="30"/>
  <c r="G111" i="30"/>
  <c r="G112" i="30"/>
  <c r="G113" i="30"/>
  <c r="G114" i="30"/>
  <c r="G115" i="30"/>
  <c r="G116" i="30"/>
  <c r="G117" i="30"/>
  <c r="G118" i="30"/>
  <c r="G119" i="30"/>
  <c r="G120" i="30"/>
  <c r="G121" i="30"/>
  <c r="G122" i="30"/>
  <c r="G123" i="30"/>
  <c r="G124" i="30"/>
  <c r="G125" i="30"/>
  <c r="G126" i="30"/>
  <c r="G127" i="30"/>
  <c r="G128" i="30"/>
  <c r="G129" i="30"/>
  <c r="G130" i="30"/>
  <c r="G131" i="30"/>
  <c r="G132" i="30"/>
  <c r="G133" i="30"/>
  <c r="G134" i="30"/>
  <c r="G135" i="30"/>
  <c r="G136" i="30"/>
  <c r="G137" i="30"/>
  <c r="G138" i="30"/>
  <c r="G139" i="30"/>
  <c r="G140" i="30"/>
  <c r="G141" i="30"/>
  <c r="G142" i="30"/>
  <c r="G143" i="30"/>
  <c r="G144" i="30"/>
  <c r="G145" i="30"/>
  <c r="G146" i="30"/>
  <c r="G147" i="30"/>
  <c r="G148" i="30"/>
  <c r="G149" i="30"/>
  <c r="G150" i="30"/>
  <c r="G151" i="30"/>
  <c r="G152" i="30"/>
  <c r="G153" i="30"/>
  <c r="G154" i="30"/>
  <c r="G155" i="30"/>
  <c r="G156" i="30"/>
  <c r="G157" i="30"/>
  <c r="G158" i="30"/>
  <c r="G159" i="30"/>
  <c r="G160" i="30"/>
  <c r="G161" i="30"/>
  <c r="G162" i="30"/>
  <c r="G163" i="30"/>
  <c r="G164" i="30"/>
  <c r="G165" i="30"/>
  <c r="G166" i="30"/>
  <c r="G167" i="30"/>
  <c r="G168" i="30"/>
  <c r="G169" i="30"/>
  <c r="G170" i="30"/>
  <c r="G171" i="30"/>
  <c r="G172" i="30"/>
  <c r="G173" i="30"/>
  <c r="G174" i="30"/>
  <c r="G175" i="30"/>
  <c r="G176" i="30"/>
  <c r="G177" i="30"/>
  <c r="G178" i="30"/>
  <c r="G179" i="30"/>
  <c r="G180" i="30"/>
  <c r="G181" i="30"/>
  <c r="G182" i="30"/>
  <c r="G183" i="30"/>
  <c r="G184" i="30"/>
  <c r="G185" i="30"/>
  <c r="G186" i="30"/>
  <c r="G187" i="30"/>
  <c r="G188" i="30"/>
  <c r="G189" i="30"/>
  <c r="G190" i="30"/>
  <c r="G191" i="30"/>
  <c r="G192" i="30"/>
  <c r="G193" i="30"/>
  <c r="G194" i="30"/>
  <c r="G195" i="30"/>
  <c r="G196" i="30"/>
  <c r="G197" i="30"/>
  <c r="G198" i="30"/>
  <c r="G199" i="30"/>
  <c r="G200" i="30"/>
  <c r="G201" i="30"/>
  <c r="G202" i="30"/>
  <c r="G203" i="30"/>
  <c r="G204" i="30"/>
  <c r="G205" i="30"/>
  <c r="G206" i="30"/>
  <c r="G207" i="30"/>
  <c r="G208" i="30"/>
  <c r="G209" i="30"/>
  <c r="G210" i="30"/>
  <c r="G211" i="30"/>
  <c r="G212" i="30"/>
  <c r="G213" i="30"/>
  <c r="G214" i="30"/>
  <c r="G215" i="30"/>
  <c r="G216" i="30"/>
  <c r="G217" i="30"/>
  <c r="G218" i="30"/>
  <c r="G219" i="30"/>
  <c r="G220" i="30"/>
  <c r="G221" i="30"/>
  <c r="G222" i="30"/>
  <c r="G223" i="30"/>
  <c r="G224" i="30"/>
  <c r="G225" i="30"/>
  <c r="G226" i="30"/>
  <c r="G227" i="30"/>
  <c r="G228" i="30"/>
  <c r="G229" i="30"/>
  <c r="G230" i="30"/>
  <c r="G231" i="30"/>
  <c r="G232" i="30"/>
  <c r="G233" i="30"/>
  <c r="G234" i="30"/>
  <c r="G235" i="30"/>
  <c r="G236" i="30"/>
  <c r="G237" i="30"/>
  <c r="G238" i="30"/>
  <c r="G239" i="30"/>
  <c r="G240" i="30"/>
  <c r="G241" i="30"/>
  <c r="G242" i="30"/>
  <c r="G243" i="30"/>
  <c r="G244" i="30"/>
  <c r="G245" i="30"/>
  <c r="G246" i="30"/>
  <c r="G247" i="30"/>
  <c r="G248" i="30"/>
  <c r="G249" i="30"/>
  <c r="G250" i="30"/>
  <c r="G251" i="30"/>
  <c r="G252" i="30"/>
  <c r="G253" i="30"/>
  <c r="G254" i="30"/>
  <c r="G255" i="30"/>
  <c r="G256" i="30"/>
  <c r="G257" i="30"/>
  <c r="G258" i="30"/>
  <c r="G259" i="30"/>
  <c r="G260" i="30"/>
  <c r="G261" i="30"/>
  <c r="G262" i="30"/>
  <c r="G263" i="30"/>
  <c r="G264" i="30"/>
  <c r="G265" i="30"/>
  <c r="G266" i="30"/>
  <c r="G267" i="30"/>
  <c r="G268" i="30"/>
  <c r="G269" i="30"/>
  <c r="G270" i="30"/>
  <c r="G271" i="30"/>
  <c r="G272" i="30"/>
  <c r="G273" i="30"/>
  <c r="G274" i="30"/>
  <c r="G275" i="30"/>
  <c r="G276" i="30"/>
  <c r="G277" i="30"/>
  <c r="G278" i="30"/>
  <c r="G279" i="30"/>
  <c r="G280" i="30"/>
  <c r="G281" i="30"/>
  <c r="G282" i="30"/>
  <c r="G283" i="30"/>
  <c r="G284" i="30"/>
  <c r="G285" i="30"/>
  <c r="G286" i="30"/>
  <c r="G287" i="30"/>
  <c r="G288" i="30"/>
  <c r="G289" i="30"/>
  <c r="G290" i="30"/>
  <c r="G291" i="30"/>
  <c r="G292" i="30"/>
  <c r="G293" i="30"/>
  <c r="G294" i="30"/>
  <c r="G295" i="30"/>
  <c r="G296" i="30"/>
  <c r="G297" i="30"/>
  <c r="G298" i="30"/>
  <c r="G299" i="30"/>
  <c r="G300" i="30"/>
  <c r="G301" i="30"/>
  <c r="G302" i="30"/>
  <c r="G303" i="30"/>
  <c r="G304" i="30"/>
  <c r="G305" i="30"/>
  <c r="G306" i="30"/>
  <c r="G307" i="30"/>
  <c r="G308" i="30"/>
  <c r="G309" i="30"/>
  <c r="G310" i="30"/>
  <c r="G311" i="30"/>
  <c r="G312" i="30"/>
  <c r="G313" i="30"/>
  <c r="G314" i="30"/>
  <c r="G315" i="30"/>
  <c r="G316" i="30"/>
  <c r="G317" i="30"/>
  <c r="G318" i="30"/>
  <c r="G319" i="30"/>
  <c r="G320" i="30"/>
  <c r="G321" i="30"/>
  <c r="G322" i="30"/>
  <c r="G323" i="30"/>
  <c r="G324" i="30"/>
  <c r="G325" i="30"/>
  <c r="G326" i="30"/>
  <c r="G327" i="30"/>
  <c r="G328" i="30"/>
  <c r="G329" i="30"/>
  <c r="G330" i="30"/>
  <c r="G331" i="30"/>
  <c r="G332" i="30"/>
  <c r="G333" i="30"/>
  <c r="G334" i="30"/>
  <c r="G335" i="30"/>
  <c r="G336" i="30"/>
  <c r="G337" i="30"/>
  <c r="G338" i="30"/>
  <c r="G339" i="30"/>
  <c r="G340" i="30"/>
  <c r="G341" i="30"/>
  <c r="G342" i="30"/>
  <c r="G343" i="30"/>
  <c r="G344" i="30"/>
  <c r="G345" i="30"/>
  <c r="G346" i="30"/>
  <c r="G347" i="30"/>
  <c r="G348" i="30"/>
  <c r="G349" i="30"/>
  <c r="G350" i="30"/>
  <c r="G351" i="30"/>
  <c r="G352" i="30"/>
  <c r="G353" i="30"/>
  <c r="G354" i="30"/>
  <c r="G355" i="30"/>
  <c r="G356" i="30"/>
  <c r="G357" i="30"/>
  <c r="G358" i="30"/>
  <c r="G359" i="30"/>
  <c r="G360" i="30"/>
  <c r="G361" i="30"/>
  <c r="G362" i="30"/>
  <c r="G363" i="30"/>
  <c r="G364" i="30"/>
  <c r="G365" i="30"/>
  <c r="G366" i="30"/>
  <c r="G367" i="30"/>
  <c r="G368" i="30"/>
  <c r="G369" i="30"/>
  <c r="G370" i="30"/>
  <c r="G371" i="30"/>
  <c r="G372" i="30"/>
  <c r="G373" i="30"/>
  <c r="G374" i="30"/>
  <c r="G375" i="30"/>
  <c r="G376" i="30"/>
  <c r="G377" i="30"/>
  <c r="G378" i="30"/>
  <c r="G379" i="30"/>
  <c r="G380" i="30"/>
  <c r="G381" i="30"/>
  <c r="G382" i="30"/>
  <c r="G383" i="30"/>
  <c r="G384" i="30"/>
  <c r="G385" i="30"/>
  <c r="G386" i="30"/>
  <c r="G387" i="30"/>
  <c r="G388" i="30"/>
  <c r="G389" i="30"/>
  <c r="G390" i="30"/>
  <c r="G391" i="30"/>
  <c r="G392" i="30"/>
  <c r="G393" i="30"/>
  <c r="G394" i="30"/>
  <c r="G395" i="30"/>
  <c r="G396" i="30"/>
  <c r="G397" i="30"/>
  <c r="G398" i="30"/>
  <c r="G399" i="30"/>
  <c r="G400" i="30"/>
  <c r="G401" i="30"/>
  <c r="G402" i="30"/>
  <c r="G403" i="30"/>
  <c r="G404" i="30"/>
  <c r="G405" i="30"/>
  <c r="G406" i="30"/>
  <c r="G407" i="30"/>
  <c r="G408" i="30"/>
  <c r="G409" i="30"/>
  <c r="G410" i="30"/>
  <c r="G411" i="30"/>
  <c r="G412" i="30"/>
  <c r="G413" i="30"/>
  <c r="G414" i="30"/>
  <c r="G415" i="30"/>
  <c r="G416" i="30"/>
  <c r="G417" i="30"/>
  <c r="G418" i="30"/>
  <c r="G419" i="30"/>
  <c r="G420" i="30"/>
  <c r="G421" i="30"/>
  <c r="G422" i="30"/>
  <c r="G423" i="30"/>
  <c r="G424" i="30"/>
  <c r="G425" i="30"/>
  <c r="G426" i="30"/>
  <c r="G427" i="30"/>
  <c r="G428" i="30"/>
  <c r="G429" i="30"/>
  <c r="G430" i="30"/>
  <c r="G431" i="30"/>
  <c r="G432" i="30"/>
  <c r="G433" i="30"/>
  <c r="G434" i="30"/>
  <c r="G435" i="30"/>
  <c r="G436" i="30"/>
  <c r="G437" i="30"/>
  <c r="G438" i="30"/>
  <c r="G439" i="30"/>
  <c r="G440" i="30"/>
  <c r="G441" i="30"/>
  <c r="G442" i="30"/>
  <c r="G443" i="30"/>
  <c r="G444" i="30"/>
  <c r="G445" i="30"/>
  <c r="G446" i="30"/>
  <c r="G447" i="30"/>
  <c r="G448" i="30"/>
  <c r="G449" i="30"/>
  <c r="G450" i="30"/>
  <c r="G451" i="30"/>
  <c r="G452" i="30"/>
  <c r="G453" i="30"/>
  <c r="G454" i="30"/>
  <c r="G455" i="30"/>
  <c r="G456" i="30"/>
  <c r="G457" i="30"/>
  <c r="G458" i="30"/>
  <c r="G459" i="30"/>
  <c r="G460" i="30"/>
  <c r="G461" i="30"/>
  <c r="G462" i="30"/>
  <c r="G463" i="30"/>
  <c r="G464" i="30"/>
  <c r="G465" i="30"/>
  <c r="G466" i="30"/>
  <c r="G467" i="30"/>
  <c r="G468" i="30"/>
  <c r="G469" i="30"/>
  <c r="G470" i="30"/>
  <c r="G471" i="30"/>
  <c r="G472" i="30"/>
  <c r="G473" i="30"/>
  <c r="G474" i="30"/>
  <c r="G475" i="30"/>
  <c r="G476" i="30"/>
  <c r="G477" i="30"/>
  <c r="G478" i="30"/>
  <c r="G479" i="30"/>
  <c r="G480" i="30"/>
  <c r="G481" i="30"/>
  <c r="G482" i="30"/>
  <c r="G483" i="30"/>
  <c r="G484" i="30"/>
  <c r="G485" i="30"/>
  <c r="G486" i="30"/>
  <c r="G487" i="30"/>
  <c r="G488" i="30"/>
  <c r="G489" i="30"/>
  <c r="G490" i="30"/>
  <c r="G491" i="30"/>
  <c r="G492" i="30"/>
  <c r="G493" i="30"/>
  <c r="G494" i="30"/>
  <c r="G495" i="30"/>
  <c r="G496" i="30"/>
  <c r="G497" i="30"/>
  <c r="G498" i="30"/>
  <c r="G499" i="30"/>
  <c r="G500" i="30"/>
  <c r="G501" i="30"/>
  <c r="G502" i="30"/>
  <c r="G503" i="30"/>
  <c r="G504" i="30"/>
  <c r="G505" i="30"/>
  <c r="G506" i="30"/>
  <c r="G507" i="30"/>
  <c r="G508" i="30"/>
  <c r="G509" i="30"/>
  <c r="G510" i="30"/>
  <c r="G511" i="30"/>
  <c r="G512" i="30"/>
  <c r="G513" i="30"/>
  <c r="G514" i="30"/>
  <c r="G515" i="30"/>
  <c r="G516" i="30"/>
  <c r="G517" i="30"/>
  <c r="G518" i="30"/>
  <c r="G519" i="30"/>
  <c r="G520" i="30"/>
  <c r="G521" i="30"/>
  <c r="G522" i="30"/>
  <c r="G523" i="30"/>
  <c r="G524" i="30"/>
  <c r="G525" i="30"/>
  <c r="G526" i="30"/>
  <c r="G527" i="30"/>
  <c r="G528" i="30"/>
  <c r="G529" i="30"/>
  <c r="G530" i="30"/>
  <c r="G531" i="30"/>
  <c r="G532" i="30"/>
  <c r="G533" i="30"/>
  <c r="G534" i="30"/>
  <c r="G535" i="30"/>
  <c r="G536" i="30"/>
  <c r="G537" i="30"/>
  <c r="G538" i="30"/>
  <c r="G539" i="30"/>
  <c r="G540" i="30"/>
  <c r="G541" i="30"/>
  <c r="G542" i="30"/>
  <c r="G543" i="30"/>
  <c r="G544" i="30"/>
  <c r="G545" i="30"/>
  <c r="G546" i="30"/>
  <c r="G547" i="30"/>
  <c r="G548" i="30"/>
  <c r="G549" i="30"/>
  <c r="G550" i="30"/>
  <c r="G551" i="30"/>
  <c r="G552" i="30"/>
  <c r="G553" i="30"/>
  <c r="G554" i="30"/>
  <c r="G555" i="30"/>
  <c r="G556" i="30"/>
  <c r="G557" i="30"/>
  <c r="G558" i="30"/>
  <c r="G559" i="30"/>
  <c r="G560" i="30"/>
  <c r="G561" i="30"/>
  <c r="G562" i="30"/>
  <c r="G563" i="30"/>
  <c r="G564" i="30"/>
  <c r="G565" i="30"/>
  <c r="G566" i="30"/>
  <c r="G567" i="30"/>
  <c r="G568" i="30"/>
  <c r="G569" i="30"/>
  <c r="G570" i="30"/>
  <c r="G571" i="30"/>
  <c r="G572" i="30"/>
  <c r="G573" i="30"/>
  <c r="G574" i="30"/>
  <c r="G575" i="30"/>
  <c r="G576" i="30"/>
  <c r="G577" i="30"/>
  <c r="G578" i="30"/>
  <c r="G579" i="30"/>
  <c r="G580" i="30"/>
  <c r="G581" i="30"/>
  <c r="G582" i="30"/>
  <c r="G583" i="30"/>
  <c r="G584" i="30"/>
  <c r="G585" i="30"/>
  <c r="G586" i="30"/>
  <c r="G587" i="30"/>
  <c r="G588" i="30"/>
  <c r="G589" i="30"/>
  <c r="G590" i="30"/>
  <c r="G591" i="30"/>
  <c r="G592" i="30"/>
  <c r="G593" i="30"/>
  <c r="G594" i="30"/>
  <c r="G595" i="30"/>
  <c r="G596" i="30"/>
  <c r="G597" i="30"/>
  <c r="G598" i="30"/>
  <c r="G599" i="30"/>
  <c r="G600" i="30"/>
  <c r="G601" i="30"/>
  <c r="G602" i="30"/>
  <c r="G603" i="30"/>
  <c r="G604" i="30"/>
  <c r="G605" i="30"/>
  <c r="G606" i="30"/>
  <c r="G607" i="30"/>
  <c r="G608" i="30"/>
  <c r="G609" i="30"/>
  <c r="G610" i="30"/>
  <c r="G611" i="30"/>
  <c r="G612" i="30"/>
  <c r="G613" i="30"/>
  <c r="G614" i="30"/>
  <c r="G615" i="30"/>
  <c r="G616" i="30"/>
  <c r="G617" i="30"/>
  <c r="G618" i="30"/>
  <c r="G619" i="30"/>
  <c r="G620" i="30"/>
  <c r="G621" i="30"/>
  <c r="G622" i="30"/>
  <c r="G623" i="30"/>
  <c r="G624" i="30"/>
  <c r="G625" i="30"/>
  <c r="G626" i="30"/>
  <c r="G627" i="30"/>
  <c r="G628" i="30"/>
  <c r="G629" i="30"/>
  <c r="G630" i="30"/>
  <c r="G631" i="30"/>
  <c r="G632" i="30"/>
  <c r="G633" i="30"/>
  <c r="G634" i="30"/>
  <c r="G635" i="30"/>
  <c r="G636" i="30"/>
  <c r="G637" i="30"/>
  <c r="G638" i="30"/>
  <c r="G639" i="30"/>
  <c r="G640" i="30"/>
  <c r="G641" i="30"/>
  <c r="G642" i="30"/>
  <c r="G643" i="30"/>
  <c r="G644" i="30"/>
  <c r="G645" i="30"/>
  <c r="G646" i="30"/>
  <c r="G647" i="30"/>
  <c r="G648" i="30"/>
  <c r="G649" i="30"/>
  <c r="G650" i="30"/>
  <c r="G651" i="30"/>
  <c r="G652" i="30"/>
  <c r="G653" i="30"/>
  <c r="G654" i="30"/>
  <c r="G655" i="30"/>
  <c r="G656" i="30"/>
  <c r="G657" i="30"/>
  <c r="G658" i="30"/>
  <c r="G659" i="30"/>
  <c r="G660" i="30"/>
  <c r="G661" i="30"/>
  <c r="G662" i="30"/>
  <c r="G663" i="30"/>
  <c r="G664" i="30"/>
  <c r="G665" i="30"/>
  <c r="G666" i="30"/>
  <c r="G667" i="30"/>
  <c r="G668" i="30"/>
  <c r="G669" i="30"/>
  <c r="G670" i="30"/>
  <c r="G671" i="30"/>
  <c r="G672" i="30"/>
  <c r="G673" i="30"/>
  <c r="G674" i="30"/>
  <c r="G675" i="30"/>
  <c r="G676" i="30"/>
  <c r="G677" i="30"/>
  <c r="G678" i="30"/>
  <c r="G679" i="30"/>
  <c r="G680" i="30"/>
  <c r="G681" i="30"/>
  <c r="G682" i="30"/>
  <c r="G683" i="30"/>
  <c r="G684" i="30"/>
  <c r="G685" i="30"/>
  <c r="G686" i="30"/>
  <c r="G687" i="30"/>
  <c r="G688" i="30"/>
  <c r="G689" i="30"/>
  <c r="G690" i="30"/>
  <c r="G691" i="30"/>
  <c r="G692" i="30"/>
  <c r="G693" i="30"/>
  <c r="G694" i="30"/>
  <c r="G695" i="30"/>
  <c r="G696" i="30"/>
  <c r="G697" i="30"/>
  <c r="G698" i="30"/>
  <c r="G699" i="30"/>
  <c r="G700" i="30"/>
  <c r="G701" i="30"/>
  <c r="G702" i="30"/>
  <c r="G703" i="30"/>
  <c r="G704" i="30"/>
  <c r="G705" i="30"/>
  <c r="G706" i="30"/>
  <c r="G707" i="30"/>
  <c r="G708" i="30"/>
  <c r="G709" i="30"/>
  <c r="G710" i="30"/>
  <c r="G711" i="30"/>
  <c r="G712" i="30"/>
  <c r="G713" i="30"/>
  <c r="G714" i="30"/>
  <c r="G715" i="30"/>
  <c r="G716" i="30"/>
  <c r="G717" i="30"/>
  <c r="G718" i="30"/>
  <c r="G719" i="30"/>
  <c r="G720" i="30"/>
  <c r="G721" i="30"/>
  <c r="G722" i="30"/>
  <c r="G723" i="30"/>
  <c r="G724" i="30"/>
  <c r="G725" i="30"/>
  <c r="G726" i="30"/>
  <c r="G727" i="30"/>
  <c r="G728" i="30"/>
  <c r="G729" i="30"/>
  <c r="G730" i="30"/>
  <c r="G731" i="30"/>
  <c r="G732" i="30"/>
  <c r="G733" i="30"/>
  <c r="G734" i="30"/>
  <c r="G735" i="30"/>
  <c r="G736" i="30"/>
  <c r="G737" i="30"/>
  <c r="G738" i="30"/>
  <c r="G739" i="30"/>
  <c r="G740" i="30"/>
  <c r="G741" i="30"/>
  <c r="G742" i="30"/>
  <c r="G743" i="30"/>
  <c r="G744" i="30"/>
  <c r="G745" i="30"/>
  <c r="G746" i="30"/>
  <c r="G747" i="30"/>
  <c r="G748" i="30"/>
  <c r="G749" i="30"/>
  <c r="G750" i="30"/>
  <c r="G751" i="30"/>
  <c r="G752" i="30"/>
  <c r="G753" i="30"/>
  <c r="G754" i="30"/>
  <c r="G755" i="30"/>
  <c r="G756" i="30"/>
  <c r="G757" i="30"/>
  <c r="G758" i="30"/>
  <c r="G759" i="30"/>
  <c r="G760" i="30"/>
  <c r="G761" i="30"/>
  <c r="G762" i="30"/>
  <c r="G763" i="30"/>
  <c r="G764" i="30"/>
  <c r="G765" i="30"/>
  <c r="G766" i="30"/>
  <c r="G767" i="30"/>
  <c r="G768" i="30"/>
  <c r="G769" i="30"/>
  <c r="G770" i="30"/>
  <c r="G771" i="30"/>
  <c r="G772" i="30"/>
  <c r="G773" i="30"/>
  <c r="G774" i="30"/>
  <c r="G775" i="30"/>
  <c r="G776" i="30"/>
  <c r="G777" i="30"/>
  <c r="G778" i="30"/>
  <c r="G779" i="30"/>
  <c r="G780" i="30"/>
  <c r="G781" i="30"/>
  <c r="G782" i="30"/>
  <c r="G783" i="30"/>
  <c r="G784" i="30"/>
  <c r="G785" i="30"/>
  <c r="G786" i="30"/>
  <c r="G787" i="30"/>
  <c r="G788" i="30"/>
  <c r="G789" i="30"/>
  <c r="G790" i="30"/>
  <c r="G791" i="30"/>
  <c r="G792" i="30"/>
  <c r="G793" i="30"/>
  <c r="G794" i="30"/>
  <c r="G795" i="30"/>
  <c r="G796" i="30"/>
  <c r="G797" i="30"/>
  <c r="G798" i="30"/>
  <c r="G799" i="30"/>
  <c r="G800" i="30"/>
  <c r="G801" i="30"/>
  <c r="G802" i="30"/>
  <c r="G803" i="30"/>
  <c r="G804" i="30"/>
  <c r="G805" i="30"/>
  <c r="G806" i="30"/>
  <c r="G807" i="30"/>
  <c r="G808" i="30"/>
  <c r="G809" i="30"/>
  <c r="G810" i="30"/>
  <c r="G811" i="30"/>
  <c r="G812" i="30"/>
  <c r="G813" i="30"/>
  <c r="G814" i="30"/>
  <c r="G815" i="30"/>
  <c r="G816" i="30"/>
  <c r="G817" i="30"/>
  <c r="G818" i="30"/>
  <c r="G819" i="30"/>
  <c r="G820" i="30"/>
  <c r="G821" i="30"/>
  <c r="G822" i="30"/>
  <c r="G823" i="30"/>
  <c r="G824" i="30"/>
  <c r="G825" i="30"/>
  <c r="G826" i="30"/>
  <c r="G827" i="30"/>
  <c r="G828" i="30"/>
  <c r="G829" i="30"/>
  <c r="G830" i="30"/>
  <c r="G831" i="30"/>
  <c r="G832" i="30"/>
  <c r="G833" i="30"/>
  <c r="G834" i="30"/>
  <c r="G835" i="30"/>
  <c r="G836" i="30"/>
  <c r="G837" i="30"/>
  <c r="G838" i="30"/>
  <c r="G839" i="30"/>
  <c r="G840" i="30"/>
  <c r="G841" i="30"/>
  <c r="G842" i="30"/>
  <c r="G843" i="30"/>
  <c r="G844" i="30"/>
  <c r="G845" i="30"/>
  <c r="G846" i="30"/>
  <c r="G847" i="30"/>
  <c r="G848" i="30"/>
  <c r="G849" i="30"/>
  <c r="G850" i="30"/>
  <c r="G851" i="30"/>
  <c r="G852" i="30"/>
  <c r="G853" i="30"/>
  <c r="G854" i="30"/>
  <c r="G855" i="30"/>
  <c r="G856" i="30"/>
  <c r="G857" i="30"/>
  <c r="G858" i="30"/>
  <c r="G859" i="30"/>
  <c r="G860" i="30"/>
  <c r="G861" i="30"/>
  <c r="G862" i="30"/>
  <c r="G863" i="30"/>
  <c r="G864" i="30"/>
  <c r="G865" i="30"/>
  <c r="G866" i="30"/>
  <c r="G867" i="30"/>
  <c r="G868" i="30"/>
  <c r="G869" i="30"/>
  <c r="G870" i="30"/>
  <c r="G871" i="30"/>
  <c r="G872" i="30"/>
  <c r="G873" i="30"/>
  <c r="G874" i="30"/>
  <c r="G875" i="30"/>
  <c r="G876" i="30"/>
  <c r="G877" i="30"/>
  <c r="G878" i="30"/>
  <c r="G879" i="30"/>
  <c r="G880" i="30"/>
  <c r="G881" i="30"/>
  <c r="G882" i="30"/>
  <c r="G883" i="30"/>
  <c r="G884" i="30"/>
  <c r="G885" i="30"/>
  <c r="G886" i="30"/>
  <c r="G887" i="30"/>
  <c r="G888" i="30"/>
  <c r="G889" i="30"/>
  <c r="G890" i="30"/>
  <c r="G891" i="30"/>
  <c r="G892" i="30"/>
  <c r="G893" i="30"/>
  <c r="G894" i="30"/>
  <c r="G895" i="30"/>
  <c r="G896" i="30"/>
  <c r="G897" i="30"/>
  <c r="G898" i="30"/>
  <c r="G899" i="30"/>
  <c r="G900" i="30"/>
  <c r="G901" i="30"/>
  <c r="G902" i="30"/>
  <c r="G903" i="30"/>
  <c r="G904" i="30"/>
  <c r="G905" i="30"/>
  <c r="G906" i="30"/>
  <c r="G907" i="30"/>
  <c r="G908" i="30"/>
  <c r="G909" i="30"/>
  <c r="G910" i="30"/>
  <c r="G911" i="30"/>
  <c r="G912" i="30"/>
  <c r="G913" i="30"/>
  <c r="G914" i="30"/>
  <c r="G915" i="30"/>
  <c r="G916" i="30"/>
  <c r="G917" i="30"/>
  <c r="G918" i="30"/>
  <c r="G919" i="30"/>
  <c r="G920" i="30"/>
  <c r="G921" i="30"/>
  <c r="G922" i="30"/>
  <c r="G923" i="30"/>
  <c r="G924" i="30"/>
  <c r="G925" i="30"/>
  <c r="G926" i="30"/>
  <c r="G927" i="30"/>
  <c r="G928" i="30"/>
  <c r="G929" i="30"/>
  <c r="G930" i="30"/>
  <c r="G931" i="30"/>
  <c r="G932" i="30"/>
  <c r="G933" i="30"/>
  <c r="G934" i="30"/>
  <c r="G935" i="30"/>
  <c r="G936" i="30"/>
  <c r="G937" i="30"/>
  <c r="G938" i="30"/>
  <c r="G939" i="30"/>
  <c r="G940" i="30"/>
  <c r="G941" i="30"/>
  <c r="G942" i="30"/>
  <c r="G943" i="30"/>
  <c r="G944" i="30"/>
  <c r="G945" i="30"/>
  <c r="G946" i="30"/>
  <c r="G947" i="30"/>
  <c r="G948" i="30"/>
  <c r="G949" i="30"/>
  <c r="G950" i="30"/>
  <c r="G951" i="30"/>
  <c r="G952" i="30"/>
  <c r="G953" i="30"/>
  <c r="G954" i="30"/>
  <c r="G955" i="30"/>
  <c r="G956" i="30"/>
  <c r="G957" i="30"/>
  <c r="G958" i="30"/>
  <c r="G959" i="30"/>
  <c r="G960" i="30"/>
  <c r="G961" i="30"/>
  <c r="G962" i="30"/>
  <c r="G963" i="30"/>
  <c r="G964" i="30"/>
  <c r="G965" i="30"/>
  <c r="G966" i="30"/>
  <c r="G967" i="30"/>
  <c r="G968" i="30"/>
  <c r="G969" i="30"/>
  <c r="G970" i="30"/>
  <c r="G971" i="30"/>
  <c r="G972" i="30"/>
  <c r="G973" i="30"/>
  <c r="G974" i="30"/>
  <c r="G975" i="30"/>
  <c r="G976" i="30"/>
  <c r="G977" i="30"/>
  <c r="G978" i="30"/>
  <c r="G979" i="30"/>
  <c r="G980" i="30"/>
  <c r="G981" i="30"/>
  <c r="G982" i="30"/>
  <c r="G983" i="30"/>
  <c r="G984" i="30"/>
  <c r="G985" i="30"/>
  <c r="G986" i="30"/>
  <c r="G987" i="30"/>
  <c r="G988" i="30"/>
  <c r="G989" i="30"/>
  <c r="G990" i="30"/>
  <c r="G991" i="30"/>
  <c r="G992" i="30"/>
  <c r="G993" i="30"/>
  <c r="G994" i="30"/>
  <c r="G995" i="30"/>
  <c r="G996" i="30"/>
  <c r="G997" i="30"/>
  <c r="G998" i="30"/>
  <c r="G999" i="30"/>
  <c r="G1000" i="30"/>
  <c r="G1001" i="30"/>
  <c r="G1002" i="30"/>
  <c r="G1003" i="30"/>
  <c r="G1004" i="30"/>
  <c r="G1005" i="30"/>
  <c r="G1006" i="30"/>
  <c r="G1007" i="30"/>
  <c r="G1008" i="30"/>
  <c r="G1009" i="30"/>
  <c r="G1010" i="30"/>
  <c r="G1011" i="30"/>
  <c r="G1012" i="30"/>
  <c r="G1013" i="30"/>
  <c r="G1014" i="30"/>
  <c r="G1015" i="30"/>
  <c r="G1016" i="30"/>
  <c r="G1017" i="30"/>
  <c r="G1018" i="30"/>
  <c r="G1019" i="30"/>
  <c r="G1020" i="30"/>
  <c r="G1021" i="30"/>
  <c r="G1022" i="30"/>
  <c r="G1023" i="30"/>
  <c r="G1024" i="30"/>
  <c r="G1025" i="30"/>
  <c r="G1026" i="30"/>
  <c r="G1027" i="30"/>
  <c r="G1028" i="30"/>
  <c r="G1029" i="30"/>
  <c r="G1030" i="30"/>
  <c r="G1031" i="30"/>
  <c r="G34" i="30"/>
  <c r="G33" i="30"/>
  <c r="H39" i="33"/>
  <c r="I39" i="33"/>
  <c r="K42" i="30" l="1"/>
  <c r="Q40" i="33"/>
  <c r="O40" i="33"/>
  <c r="O36" i="33"/>
  <c r="Q36" i="33"/>
  <c r="O33" i="33"/>
  <c r="Q33" i="33"/>
  <c r="P31" i="33"/>
  <c r="Q35" i="33"/>
  <c r="O35" i="33"/>
  <c r="Q53" i="33"/>
  <c r="O53" i="33"/>
  <c r="Q32" i="33"/>
  <c r="O32" i="33"/>
  <c r="J209" i="33"/>
  <c r="K209" i="33" s="1"/>
  <c r="J34" i="33"/>
  <c r="K34" i="33" s="1"/>
  <c r="P34" i="33" s="1"/>
  <c r="J88" i="33"/>
  <c r="K88" i="33" s="1"/>
  <c r="J135" i="33"/>
  <c r="K135" i="33" s="1"/>
  <c r="J44" i="33"/>
  <c r="K44" i="33" s="1"/>
  <c r="J156" i="33"/>
  <c r="K156" i="33" s="1"/>
  <c r="J114" i="33"/>
  <c r="K114" i="33" s="1"/>
  <c r="J47" i="33"/>
  <c r="K47" i="33" s="1"/>
  <c r="J90" i="33"/>
  <c r="K90" i="33" s="1"/>
  <c r="J68" i="33"/>
  <c r="K68" i="33" s="1"/>
  <c r="J71" i="33"/>
  <c r="K71" i="33" s="1"/>
  <c r="J105" i="33"/>
  <c r="K105" i="33" s="1"/>
  <c r="J38" i="33"/>
  <c r="K38" i="33" s="1"/>
  <c r="J139" i="33"/>
  <c r="K139" i="33" s="1"/>
  <c r="J61" i="33"/>
  <c r="K61" i="33" s="1"/>
  <c r="J84" i="33"/>
  <c r="K84" i="33" s="1"/>
  <c r="J42" i="33"/>
  <c r="K42" i="33" s="1"/>
  <c r="J186" i="33"/>
  <c r="K186" i="33" s="1"/>
  <c r="J307" i="33"/>
  <c r="K307" i="33" s="1"/>
  <c r="J109" i="33"/>
  <c r="K109" i="33" s="1"/>
  <c r="J181" i="33"/>
  <c r="K181" i="33" s="1"/>
  <c r="J344" i="33"/>
  <c r="K344" i="33" s="1"/>
  <c r="J138" i="33"/>
  <c r="K138" i="33" s="1"/>
  <c r="J293" i="33"/>
  <c r="K293" i="33" s="1"/>
  <c r="J85" i="33"/>
  <c r="K85" i="33" s="1"/>
  <c r="J157" i="33"/>
  <c r="K157" i="33" s="1"/>
  <c r="J290" i="33"/>
  <c r="K290" i="33" s="1"/>
  <c r="J271" i="33"/>
  <c r="K271" i="33" s="1"/>
  <c r="J362" i="33"/>
  <c r="K362" i="33" s="1"/>
  <c r="J394" i="33"/>
  <c r="K394" i="33" s="1"/>
  <c r="J440" i="33"/>
  <c r="K440" i="33" s="1"/>
  <c r="J474" i="33"/>
  <c r="K474" i="33" s="1"/>
  <c r="J343" i="33"/>
  <c r="K343" i="33" s="1"/>
  <c r="J295" i="33"/>
  <c r="K295" i="33" s="1"/>
  <c r="J386" i="33"/>
  <c r="K386" i="33" s="1"/>
  <c r="J338" i="33"/>
  <c r="K338" i="33" s="1"/>
  <c r="J389" i="33"/>
  <c r="K389" i="33" s="1"/>
  <c r="J484" i="33"/>
  <c r="K484" i="33" s="1"/>
  <c r="J510" i="33"/>
  <c r="K510" i="33" s="1"/>
  <c r="J534" i="33"/>
  <c r="K534" i="33" s="1"/>
  <c r="J505" i="33"/>
  <c r="K505" i="33" s="1"/>
  <c r="J577" i="33"/>
  <c r="K577" i="33" s="1"/>
  <c r="J603" i="33"/>
  <c r="K603" i="33" s="1"/>
  <c r="J529" i="33"/>
  <c r="K529" i="33" s="1"/>
  <c r="J545" i="33"/>
  <c r="K545" i="33" s="1"/>
  <c r="J557" i="33"/>
  <c r="K557" i="33" s="1"/>
  <c r="J560" i="33"/>
  <c r="K560" i="33" s="1"/>
  <c r="J563" i="33"/>
  <c r="K563" i="33" s="1"/>
  <c r="J585" i="33"/>
  <c r="K585" i="33" s="1"/>
  <c r="J515" i="33"/>
  <c r="K515" i="33" s="1"/>
  <c r="J591" i="33"/>
  <c r="K591" i="33" s="1"/>
  <c r="J624" i="33"/>
  <c r="K624" i="33" s="1"/>
  <c r="J642" i="33"/>
  <c r="K642" i="33" s="1"/>
  <c r="J660" i="33"/>
  <c r="K660" i="33" s="1"/>
  <c r="J729" i="33"/>
  <c r="K729" i="33" s="1"/>
  <c r="J718" i="33"/>
  <c r="K718" i="33" s="1"/>
  <c r="J766" i="33"/>
  <c r="K766" i="33" s="1"/>
  <c r="J606" i="33"/>
  <c r="K606" i="33" s="1"/>
  <c r="J636" i="33"/>
  <c r="K636" i="33" s="1"/>
  <c r="J654" i="33"/>
  <c r="K654" i="33" s="1"/>
  <c r="J618" i="33"/>
  <c r="K618" i="33" s="1"/>
  <c r="J687" i="33"/>
  <c r="K687" i="33" s="1"/>
  <c r="J681" i="33"/>
  <c r="K681" i="33" s="1"/>
  <c r="J772" i="33"/>
  <c r="K772" i="33" s="1"/>
  <c r="J794" i="33"/>
  <c r="K794" i="33" s="1"/>
  <c r="J981" i="33"/>
  <c r="K981" i="33" s="1"/>
  <c r="J900" i="33"/>
  <c r="K900" i="33" s="1"/>
  <c r="J788" i="33"/>
  <c r="K788" i="33" s="1"/>
  <c r="J798" i="33"/>
  <c r="K798" i="33" s="1"/>
  <c r="J867" i="33"/>
  <c r="K867" i="33" s="1"/>
  <c r="J885" i="33"/>
  <c r="K885" i="33" s="1"/>
  <c r="J903" i="33"/>
  <c r="K903" i="33" s="1"/>
  <c r="J933" i="33"/>
  <c r="K933" i="33" s="1"/>
  <c r="J963" i="33"/>
  <c r="K963" i="33" s="1"/>
  <c r="J782" i="33"/>
  <c r="K782" i="33" s="1"/>
  <c r="J819" i="33"/>
  <c r="K819" i="33" s="1"/>
  <c r="J831" i="33"/>
  <c r="K831" i="33" s="1"/>
  <c r="J843" i="33"/>
  <c r="K843" i="33" s="1"/>
  <c r="J855" i="33"/>
  <c r="K855" i="33" s="1"/>
  <c r="J806" i="33"/>
  <c r="K806" i="33" s="1"/>
  <c r="J870" i="33"/>
  <c r="K870" i="33" s="1"/>
  <c r="J888" i="33"/>
  <c r="K888" i="33" s="1"/>
  <c r="J906" i="33"/>
  <c r="K906" i="33" s="1"/>
  <c r="J975" i="33"/>
  <c r="K975" i="33" s="1"/>
  <c r="J858" i="33"/>
  <c r="K858" i="33" s="1"/>
  <c r="J873" i="33"/>
  <c r="K873" i="33" s="1"/>
  <c r="J891" i="33"/>
  <c r="K891" i="33" s="1"/>
  <c r="J909" i="33"/>
  <c r="K909" i="33" s="1"/>
  <c r="J987" i="33"/>
  <c r="K987" i="33" s="1"/>
  <c r="J1005" i="33"/>
  <c r="K1005" i="33" s="1"/>
  <c r="J894" i="33"/>
  <c r="K894" i="33" s="1"/>
  <c r="J915" i="33"/>
  <c r="K915" i="33" s="1"/>
  <c r="J804" i="33"/>
  <c r="K804" i="33" s="1"/>
  <c r="J825" i="33"/>
  <c r="K825" i="33" s="1"/>
  <c r="J837" i="33"/>
  <c r="K837" i="33" s="1"/>
  <c r="J849" i="33"/>
  <c r="K849" i="33" s="1"/>
  <c r="J861" i="33"/>
  <c r="K861" i="33" s="1"/>
  <c r="O180" i="30"/>
  <c r="O184" i="30"/>
  <c r="O216" i="30"/>
  <c r="O220" i="30"/>
  <c r="O252" i="30"/>
  <c r="O256" i="30"/>
  <c r="O309" i="30"/>
  <c r="O313" i="30"/>
  <c r="O562" i="30"/>
  <c r="O598" i="30"/>
  <c r="O195" i="30"/>
  <c r="O199" i="30"/>
  <c r="O231" i="30"/>
  <c r="O235" i="30"/>
  <c r="O267" i="30"/>
  <c r="O271" i="30"/>
  <c r="O288" i="30"/>
  <c r="O292" i="30"/>
  <c r="O324" i="30"/>
  <c r="O328" i="30"/>
  <c r="O547" i="30"/>
  <c r="O583" i="30"/>
  <c r="O619" i="30"/>
  <c r="O33" i="30"/>
  <c r="P33" i="30" s="1"/>
  <c r="O36" i="30"/>
  <c r="P36" i="30" s="1"/>
  <c r="O34" i="30"/>
  <c r="P34" i="30" s="1"/>
  <c r="O171" i="30"/>
  <c r="O175" i="30"/>
  <c r="O207" i="30"/>
  <c r="O211" i="30"/>
  <c r="O243" i="30"/>
  <c r="O247" i="30"/>
  <c r="O279" i="30"/>
  <c r="O283" i="30"/>
  <c r="O300" i="30"/>
  <c r="O304" i="30"/>
  <c r="O336" i="30"/>
  <c r="O340" i="30"/>
  <c r="O346" i="30"/>
  <c r="O352" i="30"/>
  <c r="O358" i="30"/>
  <c r="O364" i="30"/>
  <c r="O370" i="30"/>
  <c r="O376" i="30"/>
  <c r="N37" i="30"/>
  <c r="O35" i="30"/>
  <c r="P35" i="30" s="1"/>
  <c r="N35" i="30"/>
  <c r="O38" i="30"/>
  <c r="O45" i="30"/>
  <c r="O51" i="30"/>
  <c r="O57" i="30"/>
  <c r="O63" i="30"/>
  <c r="O69" i="30"/>
  <c r="O75" i="30"/>
  <c r="O81" i="30"/>
  <c r="O87" i="30"/>
  <c r="O93" i="30"/>
  <c r="O99" i="30"/>
  <c r="O105" i="30"/>
  <c r="O111" i="30"/>
  <c r="O117" i="30"/>
  <c r="O123" i="30"/>
  <c r="O129" i="30"/>
  <c r="O135" i="30"/>
  <c r="O141" i="30"/>
  <c r="O147" i="30"/>
  <c r="O153" i="30"/>
  <c r="O159" i="30"/>
  <c r="O165" i="30"/>
  <c r="O186" i="30"/>
  <c r="O190" i="30"/>
  <c r="O222" i="30"/>
  <c r="O226" i="30"/>
  <c r="O258" i="30"/>
  <c r="O262" i="30"/>
  <c r="O315" i="30"/>
  <c r="O319" i="30"/>
  <c r="O553" i="30"/>
  <c r="O589" i="30"/>
  <c r="O379" i="30"/>
  <c r="O381" i="30"/>
  <c r="O394" i="30"/>
  <c r="O396" i="30"/>
  <c r="O430" i="30"/>
  <c r="O432" i="30"/>
  <c r="O466" i="30"/>
  <c r="O468" i="30"/>
  <c r="O502" i="30"/>
  <c r="O504" i="30"/>
  <c r="O538" i="30"/>
  <c r="O540" i="30"/>
  <c r="O574" i="30"/>
  <c r="O576" i="30"/>
  <c r="O610" i="30"/>
  <c r="O612" i="30"/>
  <c r="O748" i="30"/>
  <c r="K383" i="30"/>
  <c r="O383" i="30" s="1"/>
  <c r="K417" i="30"/>
  <c r="O417" i="30" s="1"/>
  <c r="K419" i="30"/>
  <c r="O419" i="30" s="1"/>
  <c r="K453" i="30"/>
  <c r="O453" i="30" s="1"/>
  <c r="K455" i="30"/>
  <c r="O455" i="30" s="1"/>
  <c r="K489" i="30"/>
  <c r="O489" i="30" s="1"/>
  <c r="K491" i="30"/>
  <c r="O491" i="30" s="1"/>
  <c r="K525" i="30"/>
  <c r="O525" i="30" s="1"/>
  <c r="O559" i="30"/>
  <c r="K561" i="30"/>
  <c r="O561" i="30" s="1"/>
  <c r="O595" i="30"/>
  <c r="K597" i="30"/>
  <c r="O597" i="30" s="1"/>
  <c r="O846" i="30"/>
  <c r="K378" i="30"/>
  <c r="O378" i="30" s="1"/>
  <c r="K408" i="30"/>
  <c r="O408" i="30" s="1"/>
  <c r="K410" i="30"/>
  <c r="O410" i="30" s="1"/>
  <c r="K444" i="30"/>
  <c r="O444" i="30" s="1"/>
  <c r="K446" i="30"/>
  <c r="O446" i="30" s="1"/>
  <c r="K480" i="30"/>
  <c r="O480" i="30" s="1"/>
  <c r="K482" i="30"/>
  <c r="O482" i="30" s="1"/>
  <c r="K516" i="30"/>
  <c r="O516" i="30" s="1"/>
  <c r="K518" i="30"/>
  <c r="O518" i="30" s="1"/>
  <c r="K552" i="30"/>
  <c r="O552" i="30" s="1"/>
  <c r="K588" i="30"/>
  <c r="O588" i="30" s="1"/>
  <c r="K709" i="30"/>
  <c r="O709" i="30" s="1"/>
  <c r="O436" i="30"/>
  <c r="O472" i="30"/>
  <c r="O580" i="30"/>
  <c r="O616" i="30"/>
  <c r="O400" i="30"/>
  <c r="O508" i="30"/>
  <c r="K399" i="30"/>
  <c r="O399" i="30" s="1"/>
  <c r="K401" i="30"/>
  <c r="O401" i="30" s="1"/>
  <c r="K435" i="30"/>
  <c r="O435" i="30" s="1"/>
  <c r="K437" i="30"/>
  <c r="O437" i="30" s="1"/>
  <c r="K471" i="30"/>
  <c r="O471" i="30" s="1"/>
  <c r="K473" i="30"/>
  <c r="O473" i="30" s="1"/>
  <c r="K507" i="30"/>
  <c r="O507" i="30" s="1"/>
  <c r="K509" i="30"/>
  <c r="O509" i="30" s="1"/>
  <c r="K543" i="30"/>
  <c r="O543" i="30" s="1"/>
  <c r="K579" i="30"/>
  <c r="O579" i="30" s="1"/>
  <c r="K615" i="30"/>
  <c r="O615" i="30" s="1"/>
  <c r="K632" i="30"/>
  <c r="O632" i="30" s="1"/>
  <c r="K641" i="30"/>
  <c r="O641" i="30" s="1"/>
  <c r="K648" i="30"/>
  <c r="O648" i="30" s="1"/>
  <c r="K657" i="30"/>
  <c r="O657" i="30" s="1"/>
  <c r="O686" i="30"/>
  <c r="O544" i="30"/>
  <c r="K405" i="30"/>
  <c r="O405" i="30" s="1"/>
  <c r="K407" i="30"/>
  <c r="O407" i="30" s="1"/>
  <c r="K441" i="30"/>
  <c r="O441" i="30" s="1"/>
  <c r="K443" i="30"/>
  <c r="O443" i="30" s="1"/>
  <c r="K477" i="30"/>
  <c r="O477" i="30" s="1"/>
  <c r="K479" i="30"/>
  <c r="O479" i="30" s="1"/>
  <c r="K513" i="30"/>
  <c r="O513" i="30" s="1"/>
  <c r="K515" i="30"/>
  <c r="O515" i="30" s="1"/>
  <c r="O390" i="30"/>
  <c r="O426" i="30"/>
  <c r="O462" i="30"/>
  <c r="O498" i="30"/>
  <c r="O534" i="30"/>
  <c r="O570" i="30"/>
  <c r="O606" i="30"/>
  <c r="O628" i="30"/>
  <c r="O750" i="30"/>
  <c r="O760" i="30"/>
  <c r="O762" i="30"/>
  <c r="K411" i="30"/>
  <c r="O411" i="30" s="1"/>
  <c r="K413" i="30"/>
  <c r="O413" i="30" s="1"/>
  <c r="K447" i="30"/>
  <c r="O447" i="30" s="1"/>
  <c r="K449" i="30"/>
  <c r="O449" i="30" s="1"/>
  <c r="K483" i="30"/>
  <c r="O483" i="30" s="1"/>
  <c r="K485" i="30"/>
  <c r="O485" i="30" s="1"/>
  <c r="K519" i="30"/>
  <c r="O519" i="30" s="1"/>
  <c r="K521" i="30"/>
  <c r="O521" i="30" s="1"/>
  <c r="K555" i="30"/>
  <c r="O555" i="30" s="1"/>
  <c r="K591" i="30"/>
  <c r="O591" i="30" s="1"/>
  <c r="O739" i="30"/>
  <c r="K625" i="30"/>
  <c r="O625" i="30" s="1"/>
  <c r="K634" i="30"/>
  <c r="O634" i="30" s="1"/>
  <c r="K643" i="30"/>
  <c r="O643" i="30" s="1"/>
  <c r="K652" i="30"/>
  <c r="O652" i="30" s="1"/>
  <c r="K661" i="30"/>
  <c r="O661" i="30" s="1"/>
  <c r="K670" i="30"/>
  <c r="O670" i="30" s="1"/>
  <c r="K679" i="30"/>
  <c r="O679" i="30" s="1"/>
  <c r="K688" i="30"/>
  <c r="O688" i="30" s="1"/>
  <c r="O692" i="30"/>
  <c r="K721" i="30"/>
  <c r="O721" i="30" s="1"/>
  <c r="K727" i="30"/>
  <c r="O727" i="30" s="1"/>
  <c r="O743" i="30"/>
  <c r="O764" i="30"/>
  <c r="O770" i="30"/>
  <c r="O785" i="30"/>
  <c r="O793" i="30"/>
  <c r="O821" i="30"/>
  <c r="O837" i="30"/>
  <c r="O855" i="30"/>
  <c r="O695" i="30"/>
  <c r="O712" i="30"/>
  <c r="K718" i="30"/>
  <c r="O718" i="30" s="1"/>
  <c r="O742" i="30"/>
  <c r="O779" i="30"/>
  <c r="O626" i="30"/>
  <c r="K635" i="30"/>
  <c r="O635" i="30" s="1"/>
  <c r="K644" i="30"/>
  <c r="O644" i="30" s="1"/>
  <c r="O653" i="30"/>
  <c r="O671" i="30"/>
  <c r="O680" i="30"/>
  <c r="K624" i="30"/>
  <c r="O624" i="30" s="1"/>
  <c r="K633" i="30"/>
  <c r="O633" i="30" s="1"/>
  <c r="K642" i="30"/>
  <c r="O642" i="30" s="1"/>
  <c r="K651" i="30"/>
  <c r="O651" i="30" s="1"/>
  <c r="K660" i="30"/>
  <c r="O660" i="30" s="1"/>
  <c r="O662" i="30"/>
  <c r="O669" i="30"/>
  <c r="O678" i="30"/>
  <c r="O836" i="30"/>
  <c r="K622" i="30"/>
  <c r="O622" i="30" s="1"/>
  <c r="K631" i="30"/>
  <c r="O631" i="30" s="1"/>
  <c r="K640" i="30"/>
  <c r="O640" i="30" s="1"/>
  <c r="K649" i="30"/>
  <c r="O649" i="30" s="1"/>
  <c r="K658" i="30"/>
  <c r="O658" i="30" s="1"/>
  <c r="K667" i="30"/>
  <c r="O667" i="30" s="1"/>
  <c r="K676" i="30"/>
  <c r="O676" i="30" s="1"/>
  <c r="K685" i="30"/>
  <c r="O685" i="30" s="1"/>
  <c r="O708" i="30"/>
  <c r="O724" i="30"/>
  <c r="O620" i="30"/>
  <c r="K694" i="30"/>
  <c r="O694" i="30" s="1"/>
  <c r="O696" i="30"/>
  <c r="O761" i="30"/>
  <c r="O780" i="30"/>
  <c r="K629" i="30"/>
  <c r="O629" i="30" s="1"/>
  <c r="K638" i="30"/>
  <c r="O638" i="30" s="1"/>
  <c r="K647" i="30"/>
  <c r="O647" i="30" s="1"/>
  <c r="O656" i="30"/>
  <c r="O665" i="30"/>
  <c r="O698" i="30"/>
  <c r="O706" i="30"/>
  <c r="K745" i="30"/>
  <c r="O745" i="30" s="1"/>
  <c r="O766" i="30"/>
  <c r="O778" i="30"/>
  <c r="K814" i="30"/>
  <c r="O814" i="30" s="1"/>
  <c r="O871" i="30"/>
  <c r="O885" i="30"/>
  <c r="O850" i="30"/>
  <c r="K702" i="30"/>
  <c r="O702" i="30" s="1"/>
  <c r="K720" i="30"/>
  <c r="O720" i="30" s="1"/>
  <c r="K738" i="30"/>
  <c r="O738" i="30" s="1"/>
  <c r="K756" i="30"/>
  <c r="O756" i="30" s="1"/>
  <c r="K774" i="30"/>
  <c r="O774" i="30" s="1"/>
  <c r="K792" i="30"/>
  <c r="O792" i="30" s="1"/>
  <c r="K839" i="30"/>
  <c r="O839" i="30" s="1"/>
  <c r="O854" i="30"/>
  <c r="O826" i="30"/>
  <c r="K717" i="30"/>
  <c r="O717" i="30" s="1"/>
  <c r="K735" i="30"/>
  <c r="O735" i="30" s="1"/>
  <c r="K753" i="30"/>
  <c r="O753" i="30" s="1"/>
  <c r="K771" i="30"/>
  <c r="O771" i="30" s="1"/>
  <c r="K789" i="30"/>
  <c r="O789" i="30" s="1"/>
  <c r="O797" i="30"/>
  <c r="K799" i="30"/>
  <c r="O799" i="30" s="1"/>
  <c r="K811" i="30"/>
  <c r="O811" i="30" s="1"/>
  <c r="K711" i="30"/>
  <c r="O711" i="30" s="1"/>
  <c r="K729" i="30"/>
  <c r="O729" i="30" s="1"/>
  <c r="K747" i="30"/>
  <c r="O747" i="30" s="1"/>
  <c r="K783" i="30"/>
  <c r="O783" i="30" s="1"/>
  <c r="O838" i="30"/>
  <c r="O803" i="30"/>
  <c r="K810" i="30"/>
  <c r="O810" i="30" s="1"/>
  <c r="K827" i="30"/>
  <c r="O827" i="30" s="1"/>
  <c r="O842" i="30"/>
  <c r="K859" i="30"/>
  <c r="O859" i="30" s="1"/>
  <c r="O878" i="30"/>
  <c r="O887" i="30"/>
  <c r="O896" i="30"/>
  <c r="K868" i="30"/>
  <c r="O868" i="30" s="1"/>
  <c r="O893" i="30"/>
  <c r="K943" i="30"/>
  <c r="O943" i="30" s="1"/>
  <c r="K907" i="30"/>
  <c r="O907" i="30" s="1"/>
  <c r="K820" i="30"/>
  <c r="O820" i="30" s="1"/>
  <c r="K832" i="30"/>
  <c r="O832" i="30" s="1"/>
  <c r="K844" i="30"/>
  <c r="O844" i="30" s="1"/>
  <c r="K856" i="30"/>
  <c r="O856" i="30" s="1"/>
  <c r="K865" i="30"/>
  <c r="O865" i="30" s="1"/>
  <c r="K874" i="30"/>
  <c r="O874" i="30" s="1"/>
  <c r="K883" i="30"/>
  <c r="O883" i="30" s="1"/>
  <c r="K905" i="30"/>
  <c r="O905" i="30" s="1"/>
  <c r="K802" i="30"/>
  <c r="O802" i="30" s="1"/>
  <c r="K817" i="30"/>
  <c r="O817" i="30" s="1"/>
  <c r="K829" i="30"/>
  <c r="O829" i="30" s="1"/>
  <c r="K841" i="30"/>
  <c r="O841" i="30" s="1"/>
  <c r="K853" i="30"/>
  <c r="O853" i="30" s="1"/>
  <c r="K926" i="30"/>
  <c r="O926" i="30" s="1"/>
  <c r="O977" i="30"/>
  <c r="O908" i="30"/>
  <c r="O925" i="30"/>
  <c r="O944" i="30"/>
  <c r="O980" i="30"/>
  <c r="K906" i="30"/>
  <c r="O906" i="30" s="1"/>
  <c r="K923" i="30"/>
  <c r="O923" i="30" s="1"/>
  <c r="K940" i="30"/>
  <c r="O940" i="30" s="1"/>
  <c r="K942" i="30"/>
  <c r="O942" i="30" s="1"/>
  <c r="K959" i="30"/>
  <c r="O959" i="30" s="1"/>
  <c r="K976" i="30"/>
  <c r="O976" i="30" s="1"/>
  <c r="K978" i="30"/>
  <c r="O978" i="30" s="1"/>
  <c r="K1009" i="30"/>
  <c r="O1009" i="30" s="1"/>
  <c r="K1026" i="30"/>
  <c r="O1026" i="30" s="1"/>
  <c r="O919" i="30"/>
  <c r="O938" i="30"/>
  <c r="O955" i="30"/>
  <c r="O974" i="30"/>
  <c r="O1024" i="30"/>
  <c r="O917" i="30"/>
  <c r="O934" i="30"/>
  <c r="O936" i="30"/>
  <c r="K953" i="30"/>
  <c r="O953" i="30" s="1"/>
  <c r="K970" i="30"/>
  <c r="O970" i="30" s="1"/>
  <c r="K972" i="30"/>
  <c r="O972" i="30" s="1"/>
  <c r="K987" i="30"/>
  <c r="O987" i="30" s="1"/>
  <c r="K996" i="30"/>
  <c r="O996" i="30" s="1"/>
  <c r="K1005" i="30"/>
  <c r="O1005" i="30" s="1"/>
  <c r="K1022" i="30"/>
  <c r="O1022" i="30" s="1"/>
  <c r="K913" i="30"/>
  <c r="O913" i="30" s="1"/>
  <c r="K915" i="30"/>
  <c r="O915" i="30" s="1"/>
  <c r="K932" i="30"/>
  <c r="O932" i="30" s="1"/>
  <c r="K949" i="30"/>
  <c r="O949" i="30" s="1"/>
  <c r="K951" i="30"/>
  <c r="O951" i="30" s="1"/>
  <c r="K968" i="30"/>
  <c r="O968" i="30" s="1"/>
  <c r="K985" i="30"/>
  <c r="O985" i="30" s="1"/>
  <c r="K994" i="30"/>
  <c r="O994" i="30" s="1"/>
  <c r="K1003" i="30"/>
  <c r="O1003" i="30" s="1"/>
  <c r="K1018" i="30"/>
  <c r="O1018" i="30" s="1"/>
  <c r="K911" i="30"/>
  <c r="O911" i="30" s="1"/>
  <c r="K928" i="30"/>
  <c r="O928" i="30" s="1"/>
  <c r="K930" i="30"/>
  <c r="O930" i="30" s="1"/>
  <c r="K947" i="30"/>
  <c r="O947" i="30" s="1"/>
  <c r="K964" i="30"/>
  <c r="O964" i="30" s="1"/>
  <c r="K966" i="30"/>
  <c r="O966" i="30" s="1"/>
  <c r="K983" i="30"/>
  <c r="O983" i="30" s="1"/>
  <c r="K1014" i="30"/>
  <c r="O1014" i="30" s="1"/>
  <c r="K1016" i="30"/>
  <c r="O1016" i="30" s="1"/>
  <c r="K962" i="30"/>
  <c r="O962" i="30" s="1"/>
  <c r="K979" i="30"/>
  <c r="O979" i="30" s="1"/>
  <c r="K981" i="30"/>
  <c r="O981" i="30" s="1"/>
  <c r="K992" i="30"/>
  <c r="O992" i="30" s="1"/>
  <c r="K1001" i="30"/>
  <c r="O1001" i="30" s="1"/>
  <c r="K1012" i="30"/>
  <c r="O1012" i="30" s="1"/>
  <c r="O920" i="30"/>
  <c r="O937" i="30"/>
  <c r="O956" i="30"/>
  <c r="O973" i="30"/>
  <c r="O988" i="30"/>
  <c r="O997" i="30"/>
  <c r="O1006" i="30"/>
  <c r="O916" i="30"/>
  <c r="O918" i="30"/>
  <c r="O935" i="30"/>
  <c r="O952" i="30"/>
  <c r="O954" i="30"/>
  <c r="O971" i="30"/>
  <c r="O1021" i="30"/>
  <c r="K914" i="30"/>
  <c r="O914" i="30" s="1"/>
  <c r="K931" i="30"/>
  <c r="O931" i="30" s="1"/>
  <c r="K933" i="30"/>
  <c r="O933" i="30" s="1"/>
  <c r="K950" i="30"/>
  <c r="O950" i="30" s="1"/>
  <c r="K967" i="30"/>
  <c r="O967" i="30" s="1"/>
  <c r="K969" i="30"/>
  <c r="O969" i="30" s="1"/>
  <c r="K986" i="30"/>
  <c r="O986" i="30" s="1"/>
  <c r="K995" i="30"/>
  <c r="O995" i="30" s="1"/>
  <c r="K1004" i="30"/>
  <c r="O1004" i="30" s="1"/>
  <c r="K1017" i="30"/>
  <c r="O1017" i="30" s="1"/>
  <c r="K1019" i="30"/>
  <c r="O1019" i="30" s="1"/>
  <c r="J39" i="33"/>
  <c r="K39" i="33" s="1"/>
  <c r="P39" i="33" s="1"/>
  <c r="O39" i="33" s="1"/>
  <c r="Q42" i="30"/>
  <c r="Q34" i="30"/>
  <c r="O42" i="30" l="1"/>
  <c r="Q31" i="33"/>
  <c r="O31" i="33"/>
  <c r="O34" i="33"/>
  <c r="Q34" i="33"/>
  <c r="N33" i="30"/>
  <c r="N34" i="30"/>
  <c r="N36" i="30"/>
  <c r="Q39" i="33"/>
  <c r="Q43" i="30"/>
  <c r="G37" i="30"/>
  <c r="M41" i="30"/>
  <c r="J41" i="30"/>
  <c r="I41" i="30"/>
  <c r="N42" i="30" l="1"/>
  <c r="P42" i="30"/>
  <c r="Q44" i="30"/>
  <c r="Q45" i="30"/>
  <c r="K41" i="30"/>
  <c r="Q38" i="30"/>
  <c r="Q37" i="30"/>
  <c r="Q36" i="30"/>
  <c r="Q35" i="30"/>
  <c r="Q39" i="30"/>
  <c r="Q40" i="30"/>
  <c r="Q41" i="30"/>
  <c r="Q46" i="30" l="1"/>
  <c r="Q57" i="30"/>
  <c r="Q58" i="30"/>
  <c r="Q59" i="30"/>
  <c r="Q60" i="30"/>
  <c r="Q61" i="30"/>
  <c r="Q62" i="30"/>
  <c r="Q63" i="30"/>
  <c r="Q64" i="30"/>
  <c r="Q65" i="30"/>
  <c r="Q66" i="30"/>
  <c r="Q67" i="30"/>
  <c r="Q68" i="30"/>
  <c r="Q69" i="30"/>
  <c r="Q70" i="30"/>
  <c r="Q71" i="30"/>
  <c r="Q72" i="30"/>
  <c r="Q73" i="30"/>
  <c r="Q74" i="30"/>
  <c r="Q75" i="30"/>
  <c r="Q76" i="30"/>
  <c r="Q77" i="30"/>
  <c r="Q78" i="30"/>
  <c r="Q79" i="30"/>
  <c r="Q80" i="30"/>
  <c r="Q81" i="30"/>
  <c r="Q82" i="30"/>
  <c r="Q83" i="30"/>
  <c r="Q84" i="30"/>
  <c r="Q85" i="30"/>
  <c r="Q86" i="30"/>
  <c r="Q87" i="30"/>
  <c r="Q88" i="30"/>
  <c r="Q89" i="30"/>
  <c r="Q90" i="30"/>
  <c r="Q91" i="30"/>
  <c r="Q92" i="30"/>
  <c r="Q93" i="30"/>
  <c r="Q94" i="30"/>
  <c r="Q95" i="30"/>
  <c r="Q96" i="30"/>
  <c r="Q97" i="30"/>
  <c r="Q98" i="30"/>
  <c r="Q99" i="30"/>
  <c r="Q100" i="30"/>
  <c r="Q101" i="30"/>
  <c r="Q102" i="30"/>
  <c r="Q103" i="30"/>
  <c r="Q104" i="30"/>
  <c r="Q105" i="30"/>
  <c r="Q106" i="30"/>
  <c r="Q107" i="30"/>
  <c r="Q108" i="30"/>
  <c r="Q109" i="30"/>
  <c r="Q110" i="30"/>
  <c r="Q111" i="30"/>
  <c r="Q112" i="30"/>
  <c r="Q113" i="30"/>
  <c r="Q114" i="30"/>
  <c r="Q115" i="30"/>
  <c r="Q116" i="30"/>
  <c r="Q117" i="30"/>
  <c r="Q118" i="30"/>
  <c r="Q119" i="30"/>
  <c r="Q120" i="30"/>
  <c r="Q121" i="30"/>
  <c r="Q122" i="30"/>
  <c r="Q123" i="30"/>
  <c r="Q124" i="30"/>
  <c r="Q125" i="30"/>
  <c r="Q126" i="30"/>
  <c r="Q127" i="30"/>
  <c r="Q128" i="30"/>
  <c r="Q129" i="30"/>
  <c r="Q130" i="30"/>
  <c r="Q131" i="30"/>
  <c r="Q132" i="30"/>
  <c r="Q133" i="30"/>
  <c r="Q134" i="30"/>
  <c r="Q135" i="30"/>
  <c r="Q136" i="30"/>
  <c r="Q137" i="30"/>
  <c r="Q138" i="30"/>
  <c r="Q139" i="30"/>
  <c r="Q140" i="30"/>
  <c r="Q141" i="30"/>
  <c r="Q142" i="30"/>
  <c r="Q143" i="30"/>
  <c r="Q144" i="30"/>
  <c r="Q145" i="30"/>
  <c r="Q146" i="30"/>
  <c r="Q147" i="30"/>
  <c r="Q148" i="30"/>
  <c r="Q149" i="30"/>
  <c r="Q150" i="30"/>
  <c r="Q151" i="30"/>
  <c r="Q152" i="30"/>
  <c r="Q153" i="30"/>
  <c r="Q154" i="30"/>
  <c r="Q155" i="30"/>
  <c r="Q156" i="30"/>
  <c r="Q157" i="30"/>
  <c r="Q158" i="30"/>
  <c r="Q159" i="30"/>
  <c r="Q160" i="30"/>
  <c r="Q161" i="30"/>
  <c r="Q162" i="30"/>
  <c r="Q163" i="30"/>
  <c r="Q164" i="30"/>
  <c r="Q165" i="30"/>
  <c r="Q166" i="30"/>
  <c r="Q167" i="30"/>
  <c r="Q168" i="30"/>
  <c r="Q169" i="30"/>
  <c r="Q170" i="30"/>
  <c r="Q171" i="30"/>
  <c r="Q172" i="30"/>
  <c r="Q173" i="30"/>
  <c r="Q174" i="30"/>
  <c r="Q175" i="30"/>
  <c r="Q176" i="30"/>
  <c r="Q177" i="30"/>
  <c r="Q178" i="30"/>
  <c r="Q179" i="30"/>
  <c r="Q180" i="30"/>
  <c r="Q181" i="30"/>
  <c r="Q182" i="30"/>
  <c r="Q183" i="30"/>
  <c r="Q184" i="30"/>
  <c r="Q185" i="30"/>
  <c r="Q186" i="30"/>
  <c r="Q187" i="30"/>
  <c r="Q188" i="30"/>
  <c r="Q189" i="30"/>
  <c r="Q190" i="30"/>
  <c r="Q191" i="30"/>
  <c r="Q192" i="30"/>
  <c r="Q193" i="30"/>
  <c r="Q194" i="30"/>
  <c r="Q195" i="30"/>
  <c r="Q196" i="30"/>
  <c r="Q197" i="30"/>
  <c r="Q198" i="30"/>
  <c r="Q199" i="30"/>
  <c r="Q200" i="30"/>
  <c r="Q201" i="30"/>
  <c r="Q202" i="30"/>
  <c r="Q203" i="30"/>
  <c r="Q204" i="30"/>
  <c r="Q205" i="30"/>
  <c r="Q206" i="30"/>
  <c r="Q207" i="30"/>
  <c r="Q208" i="30"/>
  <c r="Q209" i="30"/>
  <c r="Q210" i="30"/>
  <c r="Q211" i="30"/>
  <c r="Q212" i="30"/>
  <c r="Q213" i="30"/>
  <c r="Q214" i="30"/>
  <c r="Q215" i="30"/>
  <c r="Q216" i="30"/>
  <c r="Q217" i="30"/>
  <c r="Q218" i="30"/>
  <c r="Q219" i="30"/>
  <c r="Q220" i="30"/>
  <c r="Q221" i="30"/>
  <c r="Q222" i="30"/>
  <c r="Q223" i="30"/>
  <c r="Q224" i="30"/>
  <c r="Q225" i="30"/>
  <c r="Q226" i="30"/>
  <c r="Q227" i="30"/>
  <c r="Q228" i="30"/>
  <c r="Q229" i="30"/>
  <c r="Q230" i="30"/>
  <c r="Q231" i="30"/>
  <c r="Q232" i="30"/>
  <c r="Q233" i="30"/>
  <c r="Q234" i="30"/>
  <c r="Q235" i="30"/>
  <c r="Q236" i="30"/>
  <c r="Q237" i="30"/>
  <c r="Q238" i="30"/>
  <c r="Q239" i="30"/>
  <c r="Q240" i="30"/>
  <c r="Q241" i="30"/>
  <c r="Q242" i="30"/>
  <c r="Q243" i="30"/>
  <c r="Q244" i="30"/>
  <c r="Q245" i="30"/>
  <c r="Q246" i="30"/>
  <c r="Q247" i="30"/>
  <c r="Q248" i="30"/>
  <c r="Q249" i="30"/>
  <c r="Q250" i="30"/>
  <c r="Q251" i="30"/>
  <c r="Q252" i="30"/>
  <c r="Q253" i="30"/>
  <c r="Q254" i="30"/>
  <c r="Q255" i="30"/>
  <c r="Q256" i="30"/>
  <c r="Q257" i="30"/>
  <c r="Q258" i="30"/>
  <c r="Q259" i="30"/>
  <c r="Q260" i="30"/>
  <c r="Q261" i="30"/>
  <c r="Q262" i="30"/>
  <c r="Q263" i="30"/>
  <c r="Q264" i="30"/>
  <c r="Q265" i="30"/>
  <c r="Q266" i="30"/>
  <c r="Q267" i="30"/>
  <c r="Q268" i="30"/>
  <c r="Q269" i="30"/>
  <c r="Q270" i="30"/>
  <c r="Q271" i="30"/>
  <c r="Q272" i="30"/>
  <c r="Q273" i="30"/>
  <c r="Q274" i="30"/>
  <c r="Q275" i="30"/>
  <c r="Q276" i="30"/>
  <c r="Q277" i="30"/>
  <c r="Q278" i="30"/>
  <c r="Q279" i="30"/>
  <c r="Q280" i="30"/>
  <c r="Q281" i="30"/>
  <c r="Q282" i="30"/>
  <c r="Q283" i="30"/>
  <c r="Q284" i="30"/>
  <c r="Q285" i="30"/>
  <c r="Q286" i="30"/>
  <c r="Q287" i="30"/>
  <c r="Q288" i="30"/>
  <c r="Q289" i="30"/>
  <c r="Q290" i="30"/>
  <c r="Q291" i="30"/>
  <c r="Q292" i="30"/>
  <c r="Q293" i="30"/>
  <c r="Q294" i="30"/>
  <c r="Q295" i="30"/>
  <c r="Q296" i="30"/>
  <c r="Q297" i="30"/>
  <c r="Q298" i="30"/>
  <c r="Q299" i="30"/>
  <c r="Q300" i="30"/>
  <c r="Q301" i="30"/>
  <c r="Q302" i="30"/>
  <c r="Q303" i="30"/>
  <c r="Q304" i="30"/>
  <c r="Q305" i="30"/>
  <c r="Q306" i="30"/>
  <c r="Q307" i="30"/>
  <c r="Q308" i="30"/>
  <c r="Q309" i="30"/>
  <c r="Q310" i="30"/>
  <c r="Q311" i="30"/>
  <c r="Q312" i="30"/>
  <c r="Q313" i="30"/>
  <c r="Q314" i="30"/>
  <c r="Q315" i="30"/>
  <c r="Q316" i="30"/>
  <c r="Q317" i="30"/>
  <c r="Q318" i="30"/>
  <c r="Q319" i="30"/>
  <c r="Q320" i="30"/>
  <c r="Q321" i="30"/>
  <c r="Q322" i="30"/>
  <c r="Q323" i="30"/>
  <c r="Q324" i="30"/>
  <c r="Q325" i="30"/>
  <c r="Q326" i="30"/>
  <c r="Q327" i="30"/>
  <c r="Q328" i="30"/>
  <c r="Q329" i="30"/>
  <c r="Q330" i="30"/>
  <c r="Q331" i="30"/>
  <c r="Q332" i="30"/>
  <c r="Q333" i="30"/>
  <c r="Q334" i="30"/>
  <c r="Q335" i="30"/>
  <c r="Q336" i="30"/>
  <c r="Q337" i="30"/>
  <c r="Q338" i="30"/>
  <c r="Q339" i="30"/>
  <c r="Q340" i="30"/>
  <c r="Q341" i="30"/>
  <c r="Q342" i="30"/>
  <c r="Q343" i="30"/>
  <c r="Q344" i="30"/>
  <c r="Q345" i="30"/>
  <c r="Q346" i="30"/>
  <c r="Q347" i="30"/>
  <c r="Q348" i="30"/>
  <c r="Q349" i="30"/>
  <c r="Q350" i="30"/>
  <c r="Q351" i="30"/>
  <c r="Q352" i="30"/>
  <c r="Q353" i="30"/>
  <c r="Q354" i="30"/>
  <c r="Q355" i="30"/>
  <c r="Q356" i="30"/>
  <c r="Q357" i="30"/>
  <c r="Q358" i="30"/>
  <c r="Q359" i="30"/>
  <c r="Q360" i="30"/>
  <c r="Q361" i="30"/>
  <c r="Q362" i="30"/>
  <c r="Q363" i="30"/>
  <c r="Q364" i="30"/>
  <c r="Q365" i="30"/>
  <c r="Q366" i="30"/>
  <c r="Q367" i="30"/>
  <c r="Q368" i="30"/>
  <c r="Q369" i="30"/>
  <c r="Q370" i="30"/>
  <c r="Q371" i="30"/>
  <c r="Q372" i="30"/>
  <c r="Q373" i="30"/>
  <c r="Q374" i="30"/>
  <c r="Q375" i="30"/>
  <c r="Q376" i="30"/>
  <c r="Q377" i="30"/>
  <c r="Q378" i="30"/>
  <c r="Q379" i="30"/>
  <c r="Q380" i="30"/>
  <c r="Q381" i="30"/>
  <c r="Q382" i="30"/>
  <c r="Q383" i="30"/>
  <c r="Q384" i="30"/>
  <c r="Q385" i="30"/>
  <c r="Q386" i="30"/>
  <c r="Q387" i="30"/>
  <c r="Q388" i="30"/>
  <c r="Q389" i="30"/>
  <c r="Q390" i="30"/>
  <c r="Q391" i="30"/>
  <c r="Q392" i="30"/>
  <c r="Q393" i="30"/>
  <c r="Q394" i="30"/>
  <c r="Q395" i="30"/>
  <c r="Q396" i="30"/>
  <c r="Q397" i="30"/>
  <c r="Q398" i="30"/>
  <c r="Q399" i="30"/>
  <c r="Q400" i="30"/>
  <c r="Q401" i="30"/>
  <c r="Q402" i="30"/>
  <c r="Q403" i="30"/>
  <c r="Q404" i="30"/>
  <c r="Q405" i="30"/>
  <c r="Q406" i="30"/>
  <c r="Q407" i="30"/>
  <c r="Q408" i="30"/>
  <c r="Q409" i="30"/>
  <c r="Q410" i="30"/>
  <c r="Q411" i="30"/>
  <c r="Q412" i="30"/>
  <c r="Q413" i="30"/>
  <c r="Q414" i="30"/>
  <c r="Q415" i="30"/>
  <c r="Q416" i="30"/>
  <c r="Q417" i="30"/>
  <c r="Q418" i="30"/>
  <c r="Q419" i="30"/>
  <c r="Q420" i="30"/>
  <c r="Q421" i="30"/>
  <c r="Q422" i="30"/>
  <c r="Q423" i="30"/>
  <c r="Q424" i="30"/>
  <c r="Q425" i="30"/>
  <c r="Q426" i="30"/>
  <c r="Q427" i="30"/>
  <c r="Q428" i="30"/>
  <c r="Q429" i="30"/>
  <c r="Q430" i="30"/>
  <c r="Q431" i="30"/>
  <c r="Q432" i="30"/>
  <c r="Q433" i="30"/>
  <c r="Q434" i="30"/>
  <c r="Q435" i="30"/>
  <c r="Q436" i="30"/>
  <c r="Q437" i="30"/>
  <c r="Q438" i="30"/>
  <c r="Q439" i="30"/>
  <c r="Q440" i="30"/>
  <c r="Q441" i="30"/>
  <c r="Q442" i="30"/>
  <c r="Q443" i="30"/>
  <c r="Q444" i="30"/>
  <c r="Q445" i="30"/>
  <c r="Q446" i="30"/>
  <c r="Q447" i="30"/>
  <c r="Q448" i="30"/>
  <c r="Q449" i="30"/>
  <c r="Q450" i="30"/>
  <c r="Q451" i="30"/>
  <c r="Q452" i="30"/>
  <c r="Q453" i="30"/>
  <c r="Q454" i="30"/>
  <c r="Q455" i="30"/>
  <c r="Q456" i="30"/>
  <c r="Q457" i="30"/>
  <c r="Q458" i="30"/>
  <c r="Q459" i="30"/>
  <c r="Q460" i="30"/>
  <c r="Q461" i="30"/>
  <c r="Q462" i="30"/>
  <c r="Q463" i="30"/>
  <c r="Q464" i="30"/>
  <c r="Q465" i="30"/>
  <c r="Q466" i="30"/>
  <c r="Q467" i="30"/>
  <c r="Q468" i="30"/>
  <c r="Q469" i="30"/>
  <c r="Q470" i="30"/>
  <c r="Q471" i="30"/>
  <c r="Q472" i="30"/>
  <c r="Q473" i="30"/>
  <c r="Q474" i="30"/>
  <c r="Q475" i="30"/>
  <c r="Q476" i="30"/>
  <c r="Q477" i="30"/>
  <c r="Q478" i="30"/>
  <c r="Q479" i="30"/>
  <c r="Q480" i="30"/>
  <c r="Q481" i="30"/>
  <c r="Q482" i="30"/>
  <c r="Q483" i="30"/>
  <c r="Q484" i="30"/>
  <c r="Q485" i="30"/>
  <c r="Q486" i="30"/>
  <c r="Q487" i="30"/>
  <c r="Q488" i="30"/>
  <c r="Q489" i="30"/>
  <c r="Q490" i="30"/>
  <c r="Q491" i="30"/>
  <c r="Q492" i="30"/>
  <c r="Q493" i="30"/>
  <c r="Q494" i="30"/>
  <c r="Q495" i="30"/>
  <c r="Q496" i="30"/>
  <c r="Q497" i="30"/>
  <c r="Q498" i="30"/>
  <c r="Q499" i="30"/>
  <c r="Q500" i="30"/>
  <c r="Q501" i="30"/>
  <c r="Q502" i="30"/>
  <c r="Q503" i="30"/>
  <c r="Q504" i="30"/>
  <c r="Q505" i="30"/>
  <c r="Q506" i="30"/>
  <c r="Q507" i="30"/>
  <c r="Q508" i="30"/>
  <c r="Q509" i="30"/>
  <c r="Q510" i="30"/>
  <c r="Q511" i="30"/>
  <c r="Q512" i="30"/>
  <c r="Q513" i="30"/>
  <c r="Q514" i="30"/>
  <c r="Q515" i="30"/>
  <c r="Q516" i="30"/>
  <c r="Q517" i="30"/>
  <c r="Q518" i="30"/>
  <c r="Q519" i="30"/>
  <c r="Q520" i="30"/>
  <c r="Q521" i="30"/>
  <c r="Q522" i="30"/>
  <c r="Q523" i="30"/>
  <c r="Q524" i="30"/>
  <c r="Q525" i="30"/>
  <c r="Q526" i="30"/>
  <c r="Q527" i="30"/>
  <c r="Q528" i="30"/>
  <c r="Q529" i="30"/>
  <c r="Q530" i="30"/>
  <c r="Q531" i="30"/>
  <c r="Q532" i="30"/>
  <c r="Q533" i="30"/>
  <c r="Q534" i="30"/>
  <c r="Q535" i="30"/>
  <c r="Q536" i="30"/>
  <c r="Q537" i="30"/>
  <c r="Q538" i="30"/>
  <c r="Q539" i="30"/>
  <c r="Q540" i="30"/>
  <c r="Q541" i="30"/>
  <c r="Q542" i="30"/>
  <c r="Q543" i="30"/>
  <c r="Q544" i="30"/>
  <c r="Q545" i="30"/>
  <c r="Q546" i="30"/>
  <c r="Q547" i="30"/>
  <c r="Q548" i="30"/>
  <c r="Q549" i="30"/>
  <c r="Q550" i="30"/>
  <c r="Q551" i="30"/>
  <c r="Q552" i="30"/>
  <c r="Q553" i="30"/>
  <c r="Q554" i="30"/>
  <c r="Q555" i="30"/>
  <c r="Q556" i="30"/>
  <c r="Q557" i="30"/>
  <c r="Q558" i="30"/>
  <c r="Q559" i="30"/>
  <c r="Q560" i="30"/>
  <c r="Q561" i="30"/>
  <c r="Q562" i="30"/>
  <c r="Q563" i="30"/>
  <c r="Q564" i="30"/>
  <c r="Q565" i="30"/>
  <c r="Q566" i="30"/>
  <c r="Q567" i="30"/>
  <c r="Q568" i="30"/>
  <c r="Q569" i="30"/>
  <c r="Q570" i="30"/>
  <c r="Q571" i="30"/>
  <c r="Q572" i="30"/>
  <c r="Q573" i="30"/>
  <c r="Q574" i="30"/>
  <c r="Q575" i="30"/>
  <c r="Q576" i="30"/>
  <c r="Q577" i="30"/>
  <c r="Q578" i="30"/>
  <c r="Q579" i="30"/>
  <c r="Q580" i="30"/>
  <c r="Q581" i="30"/>
  <c r="Q582" i="30"/>
  <c r="Q583" i="30"/>
  <c r="Q584" i="30"/>
  <c r="Q585" i="30"/>
  <c r="Q586" i="30"/>
  <c r="Q587" i="30"/>
  <c r="Q588" i="30"/>
  <c r="Q589" i="30"/>
  <c r="Q590" i="30"/>
  <c r="Q591" i="30"/>
  <c r="Q592" i="30"/>
  <c r="Q593" i="30"/>
  <c r="Q594" i="30"/>
  <c r="Q595" i="30"/>
  <c r="Q596" i="30"/>
  <c r="Q597" i="30"/>
  <c r="Q598" i="30"/>
  <c r="Q599" i="30"/>
  <c r="Q600" i="30"/>
  <c r="Q601" i="30"/>
  <c r="Q602" i="30"/>
  <c r="Q603" i="30"/>
  <c r="Q604" i="30"/>
  <c r="Q605" i="30"/>
  <c r="Q606" i="30"/>
  <c r="Q607" i="30"/>
  <c r="Q608" i="30"/>
  <c r="Q609" i="30"/>
  <c r="Q610" i="30"/>
  <c r="Q611" i="30"/>
  <c r="Q612" i="30"/>
  <c r="Q613" i="30"/>
  <c r="Q614" i="30"/>
  <c r="Q615" i="30"/>
  <c r="Q616" i="30"/>
  <c r="Q617" i="30"/>
  <c r="Q618" i="30"/>
  <c r="Q619" i="30"/>
  <c r="Q620" i="30"/>
  <c r="Q621" i="30"/>
  <c r="Q622" i="30"/>
  <c r="Q623" i="30"/>
  <c r="Q624" i="30"/>
  <c r="Q625" i="30"/>
  <c r="Q626" i="30"/>
  <c r="Q627" i="30"/>
  <c r="Q628" i="30"/>
  <c r="Q629" i="30"/>
  <c r="Q630" i="30"/>
  <c r="Q631" i="30"/>
  <c r="Q632" i="30"/>
  <c r="Q633" i="30"/>
  <c r="Q634" i="30"/>
  <c r="Q635" i="30"/>
  <c r="Q636" i="30"/>
  <c r="Q637" i="30"/>
  <c r="Q638" i="30"/>
  <c r="Q639" i="30"/>
  <c r="Q640" i="30"/>
  <c r="Q641" i="30"/>
  <c r="Q642" i="30"/>
  <c r="Q643" i="30"/>
  <c r="Q644" i="30"/>
  <c r="Q645" i="30"/>
  <c r="Q646" i="30"/>
  <c r="Q647" i="30"/>
  <c r="Q648" i="30"/>
  <c r="Q649" i="30"/>
  <c r="Q650" i="30"/>
  <c r="Q651" i="30"/>
  <c r="Q652" i="30"/>
  <c r="Q653" i="30"/>
  <c r="Q654" i="30"/>
  <c r="Q655" i="30"/>
  <c r="Q656" i="30"/>
  <c r="Q657" i="30"/>
  <c r="Q658" i="30"/>
  <c r="Q659" i="30"/>
  <c r="Q660" i="30"/>
  <c r="Q661" i="30"/>
  <c r="Q662" i="30"/>
  <c r="Q663" i="30"/>
  <c r="Q664" i="30"/>
  <c r="Q665" i="30"/>
  <c r="Q666" i="30"/>
  <c r="Q667" i="30"/>
  <c r="Q668" i="30"/>
  <c r="Q669" i="30"/>
  <c r="Q670" i="30"/>
  <c r="Q671" i="30"/>
  <c r="Q672" i="30"/>
  <c r="Q673" i="30"/>
  <c r="Q674" i="30"/>
  <c r="Q675" i="30"/>
  <c r="Q676" i="30"/>
  <c r="Q677" i="30"/>
  <c r="Q678" i="30"/>
  <c r="Q679" i="30"/>
  <c r="Q680" i="30"/>
  <c r="Q681" i="30"/>
  <c r="Q682" i="30"/>
  <c r="Q683" i="30"/>
  <c r="Q684" i="30"/>
  <c r="Q685" i="30"/>
  <c r="Q686" i="30"/>
  <c r="Q687" i="30"/>
  <c r="Q688" i="30"/>
  <c r="Q689" i="30"/>
  <c r="Q690" i="30"/>
  <c r="Q691" i="30"/>
  <c r="Q692" i="30"/>
  <c r="Q693" i="30"/>
  <c r="Q694" i="30"/>
  <c r="Q695" i="30"/>
  <c r="Q696" i="30"/>
  <c r="Q697" i="30"/>
  <c r="Q698" i="30"/>
  <c r="Q699" i="30"/>
  <c r="Q700" i="30"/>
  <c r="Q701" i="30"/>
  <c r="Q702" i="30"/>
  <c r="Q703" i="30"/>
  <c r="Q704" i="30"/>
  <c r="Q705" i="30"/>
  <c r="Q706" i="30"/>
  <c r="Q707" i="30"/>
  <c r="Q708" i="30"/>
  <c r="Q709" i="30"/>
  <c r="Q710" i="30"/>
  <c r="Q711" i="30"/>
  <c r="Q712" i="30"/>
  <c r="Q713" i="30"/>
  <c r="Q714" i="30"/>
  <c r="Q715" i="30"/>
  <c r="Q716" i="30"/>
  <c r="Q717" i="30"/>
  <c r="Q718" i="30"/>
  <c r="Q719" i="30"/>
  <c r="Q720" i="30"/>
  <c r="Q721" i="30"/>
  <c r="Q722" i="30"/>
  <c r="Q723" i="30"/>
  <c r="Q724" i="30"/>
  <c r="Q725" i="30"/>
  <c r="Q726" i="30"/>
  <c r="Q727" i="30"/>
  <c r="Q728" i="30"/>
  <c r="Q729" i="30"/>
  <c r="Q730" i="30"/>
  <c r="Q731" i="30"/>
  <c r="Q732" i="30"/>
  <c r="Q733" i="30"/>
  <c r="Q734" i="30"/>
  <c r="Q735" i="30"/>
  <c r="Q736" i="30"/>
  <c r="Q737" i="30"/>
  <c r="Q738" i="30"/>
  <c r="Q739" i="30"/>
  <c r="Q740" i="30"/>
  <c r="Q741" i="30"/>
  <c r="Q742" i="30"/>
  <c r="Q743" i="30"/>
  <c r="Q744" i="30"/>
  <c r="Q745" i="30"/>
  <c r="Q746" i="30"/>
  <c r="Q747" i="30"/>
  <c r="Q748" i="30"/>
  <c r="Q749" i="30"/>
  <c r="Q750" i="30"/>
  <c r="Q751" i="30"/>
  <c r="Q752" i="30"/>
  <c r="Q753" i="30"/>
  <c r="Q754" i="30"/>
  <c r="Q755" i="30"/>
  <c r="Q756" i="30"/>
  <c r="Q757" i="30"/>
  <c r="Q758" i="30"/>
  <c r="Q759" i="30"/>
  <c r="Q760" i="30"/>
  <c r="Q761" i="30"/>
  <c r="Q762" i="30"/>
  <c r="Q763" i="30"/>
  <c r="Q764" i="30"/>
  <c r="Q765" i="30"/>
  <c r="Q766" i="30"/>
  <c r="Q767" i="30"/>
  <c r="Q768" i="30"/>
  <c r="Q769" i="30"/>
  <c r="Q770" i="30"/>
  <c r="Q771" i="30"/>
  <c r="Q772" i="30"/>
  <c r="Q773" i="30"/>
  <c r="Q774" i="30"/>
  <c r="Q775" i="30"/>
  <c r="Q776" i="30"/>
  <c r="Q777" i="30"/>
  <c r="Q778" i="30"/>
  <c r="Q779" i="30"/>
  <c r="Q780" i="30"/>
  <c r="Q781" i="30"/>
  <c r="Q782" i="30"/>
  <c r="Q783" i="30"/>
  <c r="Q784" i="30"/>
  <c r="Q785" i="30"/>
  <c r="Q786" i="30"/>
  <c r="Q787" i="30"/>
  <c r="Q788" i="30"/>
  <c r="Q789" i="30"/>
  <c r="Q790" i="30"/>
  <c r="Q791" i="30"/>
  <c r="Q792" i="30"/>
  <c r="Q793" i="30"/>
  <c r="Q794" i="30"/>
  <c r="Q795" i="30"/>
  <c r="Q796" i="30"/>
  <c r="Q797" i="30"/>
  <c r="Q798" i="30"/>
  <c r="Q799" i="30"/>
  <c r="Q800" i="30"/>
  <c r="Q801" i="30"/>
  <c r="Q802" i="30"/>
  <c r="Q803" i="30"/>
  <c r="Q804" i="30"/>
  <c r="Q805" i="30"/>
  <c r="Q806" i="30"/>
  <c r="Q807" i="30"/>
  <c r="Q808" i="30"/>
  <c r="Q809" i="30"/>
  <c r="Q810" i="30"/>
  <c r="Q811" i="30"/>
  <c r="Q812" i="30"/>
  <c r="Q813" i="30"/>
  <c r="Q814" i="30"/>
  <c r="Q815" i="30"/>
  <c r="Q816" i="30"/>
  <c r="Q817" i="30"/>
  <c r="Q818" i="30"/>
  <c r="Q819" i="30"/>
  <c r="Q820" i="30"/>
  <c r="Q821" i="30"/>
  <c r="Q822" i="30"/>
  <c r="Q823" i="30"/>
  <c r="Q824" i="30"/>
  <c r="Q825" i="30"/>
  <c r="Q826" i="30"/>
  <c r="Q827" i="30"/>
  <c r="Q828" i="30"/>
  <c r="Q829" i="30"/>
  <c r="Q830" i="30"/>
  <c r="Q831" i="30"/>
  <c r="Q832" i="30"/>
  <c r="Q833" i="30"/>
  <c r="Q834" i="30"/>
  <c r="Q835" i="30"/>
  <c r="Q836" i="30"/>
  <c r="Q837" i="30"/>
  <c r="Q838" i="30"/>
  <c r="Q839" i="30"/>
  <c r="Q840" i="30"/>
  <c r="Q841" i="30"/>
  <c r="Q842" i="30"/>
  <c r="Q843" i="30"/>
  <c r="Q844" i="30"/>
  <c r="Q845" i="30"/>
  <c r="Q846" i="30"/>
  <c r="Q847" i="30"/>
  <c r="Q848" i="30"/>
  <c r="Q849" i="30"/>
  <c r="Q850" i="30"/>
  <c r="Q851" i="30"/>
  <c r="Q852" i="30"/>
  <c r="Q853" i="30"/>
  <c r="Q854" i="30"/>
  <c r="Q855" i="30"/>
  <c r="Q856" i="30"/>
  <c r="Q857" i="30"/>
  <c r="Q858" i="30"/>
  <c r="Q859" i="30"/>
  <c r="Q860" i="30"/>
  <c r="Q861" i="30"/>
  <c r="Q862" i="30"/>
  <c r="Q863" i="30"/>
  <c r="Q864" i="30"/>
  <c r="Q865" i="30"/>
  <c r="Q866" i="30"/>
  <c r="Q867" i="30"/>
  <c r="Q868" i="30"/>
  <c r="Q869" i="30"/>
  <c r="Q870" i="30"/>
  <c r="Q871" i="30"/>
  <c r="Q872" i="30"/>
  <c r="Q873" i="30"/>
  <c r="Q874" i="30"/>
  <c r="Q875" i="30"/>
  <c r="Q876" i="30"/>
  <c r="Q877" i="30"/>
  <c r="Q878" i="30"/>
  <c r="Q879" i="30"/>
  <c r="Q880" i="30"/>
  <c r="Q881" i="30"/>
  <c r="Q882" i="30"/>
  <c r="Q883" i="30"/>
  <c r="Q884" i="30"/>
  <c r="Q885" i="30"/>
  <c r="Q886" i="30"/>
  <c r="Q887" i="30"/>
  <c r="Q888" i="30"/>
  <c r="Q889" i="30"/>
  <c r="Q890" i="30"/>
  <c r="Q891" i="30"/>
  <c r="Q892" i="30"/>
  <c r="Q893" i="30"/>
  <c r="Q894" i="30"/>
  <c r="Q895" i="30"/>
  <c r="Q896" i="30"/>
  <c r="Q897" i="30"/>
  <c r="Q898" i="30"/>
  <c r="Q899" i="30"/>
  <c r="Q900" i="30"/>
  <c r="Q901" i="30"/>
  <c r="Q902" i="30"/>
  <c r="Q903" i="30"/>
  <c r="Q904" i="30"/>
  <c r="Q905" i="30"/>
  <c r="Q906" i="30"/>
  <c r="Q907" i="30"/>
  <c r="Q908" i="30"/>
  <c r="Q909" i="30"/>
  <c r="Q910" i="30"/>
  <c r="Q911" i="30"/>
  <c r="Q912" i="30"/>
  <c r="Q913" i="30"/>
  <c r="Q914" i="30"/>
  <c r="Q915" i="30"/>
  <c r="Q916" i="30"/>
  <c r="Q917" i="30"/>
  <c r="Q918" i="30"/>
  <c r="Q919" i="30"/>
  <c r="Q920" i="30"/>
  <c r="Q921" i="30"/>
  <c r="Q922" i="30"/>
  <c r="Q923" i="30"/>
  <c r="Q924" i="30"/>
  <c r="Q925" i="30"/>
  <c r="Q926" i="30"/>
  <c r="Q927" i="30"/>
  <c r="Q928" i="30"/>
  <c r="Q929" i="30"/>
  <c r="Q930" i="30"/>
  <c r="Q931" i="30"/>
  <c r="Q932" i="30"/>
  <c r="Q933" i="30"/>
  <c r="Q934" i="30"/>
  <c r="Q935" i="30"/>
  <c r="Q936" i="30"/>
  <c r="Q937" i="30"/>
  <c r="Q938" i="30"/>
  <c r="Q939" i="30"/>
  <c r="Q940" i="30"/>
  <c r="Q941" i="30"/>
  <c r="Q942" i="30"/>
  <c r="Q943" i="30"/>
  <c r="Q944" i="30"/>
  <c r="Q945" i="30"/>
  <c r="Q946" i="30"/>
  <c r="Q947" i="30"/>
  <c r="Q948" i="30"/>
  <c r="Q949" i="30"/>
  <c r="Q950" i="30"/>
  <c r="Q951" i="30"/>
  <c r="Q952" i="30"/>
  <c r="Q953" i="30"/>
  <c r="Q954" i="30"/>
  <c r="Q955" i="30"/>
  <c r="Q956" i="30"/>
  <c r="Q957" i="30"/>
  <c r="Q958" i="30"/>
  <c r="Q959" i="30"/>
  <c r="Q960" i="30"/>
  <c r="Q961" i="30"/>
  <c r="Q962" i="30"/>
  <c r="Q963" i="30"/>
  <c r="Q964" i="30"/>
  <c r="Q965" i="30"/>
  <c r="Q966" i="30"/>
  <c r="Q967" i="30"/>
  <c r="Q968" i="30"/>
  <c r="Q969" i="30"/>
  <c r="Q970" i="30"/>
  <c r="Q971" i="30"/>
  <c r="Q972" i="30"/>
  <c r="Q973" i="30"/>
  <c r="Q974" i="30"/>
  <c r="Q975" i="30"/>
  <c r="Q976" i="30"/>
  <c r="Q977" i="30"/>
  <c r="Q978" i="30"/>
  <c r="Q979" i="30"/>
  <c r="Q980" i="30"/>
  <c r="Q981" i="30"/>
  <c r="Q982" i="30"/>
  <c r="Q983" i="30"/>
  <c r="Q984" i="30"/>
  <c r="Q985" i="30"/>
  <c r="Q986" i="30"/>
  <c r="Q987" i="30"/>
  <c r="Q988" i="30"/>
  <c r="Q989" i="30"/>
  <c r="Q990" i="30"/>
  <c r="Q991" i="30"/>
  <c r="Q992" i="30"/>
  <c r="Q993" i="30"/>
  <c r="Q994" i="30"/>
  <c r="Q995" i="30"/>
  <c r="Q996" i="30"/>
  <c r="Q997" i="30"/>
  <c r="Q998" i="30"/>
  <c r="Q999" i="30"/>
  <c r="Q1000" i="30"/>
  <c r="Q1001" i="30"/>
  <c r="Q1002" i="30"/>
  <c r="Q1003" i="30"/>
  <c r="Q1004" i="30"/>
  <c r="Q1005" i="30"/>
  <c r="Q1006" i="30"/>
  <c r="Q1007" i="30"/>
  <c r="Q1008" i="30"/>
  <c r="Q1009" i="30"/>
  <c r="Q1010" i="30"/>
  <c r="Q1011" i="30"/>
  <c r="Q1012" i="30"/>
  <c r="Q1013" i="30"/>
  <c r="Q1014" i="30"/>
  <c r="Q1015" i="30"/>
  <c r="Q1016" i="30"/>
  <c r="Q1017" i="30"/>
  <c r="Q1018" i="30"/>
  <c r="Q1019" i="30"/>
  <c r="Q1020" i="30"/>
  <c r="Q1021" i="30"/>
  <c r="Q1022" i="30"/>
  <c r="Q1023" i="30"/>
  <c r="Q1024" i="30"/>
  <c r="Q1025" i="30"/>
  <c r="Q1026" i="30"/>
  <c r="Q1027" i="30"/>
  <c r="Q1028" i="30"/>
  <c r="Q1029" i="30"/>
  <c r="Q1030" i="30"/>
  <c r="Q1031" i="30"/>
  <c r="Q33" i="30"/>
  <c r="Q47" i="30" l="1"/>
  <c r="Q48" i="30" l="1"/>
  <c r="Q49" i="30" l="1"/>
  <c r="Q50" i="30" l="1"/>
  <c r="O41" i="30"/>
  <c r="Q51" i="30" l="1"/>
  <c r="P41" i="30"/>
  <c r="N41" i="30"/>
  <c r="Q52" i="30" l="1"/>
  <c r="Q53" i="30" l="1"/>
  <c r="Q54" i="30" l="1"/>
  <c r="Q55" i="30" l="1"/>
  <c r="Q56" i="30" l="1"/>
</calcChain>
</file>

<file path=xl/sharedStrings.xml><?xml version="1.0" encoding="utf-8"?>
<sst xmlns="http://schemas.openxmlformats.org/spreadsheetml/2006/main" count="251" uniqueCount="190">
  <si>
    <t>https://www.sqdc.ca/fr-CA/a-propos/faire-affaire-avec-la-SQDC</t>
  </si>
  <si>
    <r>
      <rPr>
        <b/>
        <sz val="11"/>
        <color rgb="FF046A38"/>
        <rFont val="Arial"/>
        <family val="2"/>
      </rPr>
      <t xml:space="preserve">Calculatrice de prix SQDC </t>
    </r>
    <r>
      <rPr>
        <sz val="11"/>
        <color rgb="FF046A38"/>
        <rFont val="Arial"/>
        <family val="2"/>
      </rPr>
      <t xml:space="preserve">(à partir du coût au débarquement/ </t>
    </r>
    <r>
      <rPr>
        <b/>
        <sz val="11"/>
        <color rgb="FF046A38"/>
        <rFont val="Arial"/>
        <family val="2"/>
      </rPr>
      <t xml:space="preserve">SQDC's retail price calculator </t>
    </r>
    <r>
      <rPr>
        <sz val="11"/>
        <color rgb="FF046A38"/>
        <rFont val="Arial"/>
        <family val="2"/>
      </rPr>
      <t>(based on the landed cost)</t>
    </r>
  </si>
  <si>
    <t>Légende</t>
  </si>
  <si>
    <t>Avertissement</t>
  </si>
  <si>
    <t>Legend</t>
  </si>
  <si>
    <t xml:space="preserve">Le calcul de la marge protégée est appliqué si le résultat est plus élevé que celui du calcul de base./
The protected margin is applied if it is greater than the base calculation. </t>
  </si>
  <si>
    <t>GTIN</t>
  </si>
  <si>
    <t>Description</t>
  </si>
  <si>
    <t>Exemple</t>
  </si>
  <si>
    <t>Fleurs séchées/Dried cannabis</t>
  </si>
  <si>
    <t>Marge protégée/Protected margin</t>
  </si>
  <si>
    <t>Produit</t>
  </si>
  <si>
    <t>MAJ_VAR</t>
  </si>
  <si>
    <t>Atomiseur oral/Oral sprays</t>
  </si>
  <si>
    <t>Capsules</t>
  </si>
  <si>
    <t>Concentré/Concentrates</t>
  </si>
  <si>
    <t>Haschich/Hash</t>
  </si>
  <si>
    <t>Huile/Oils</t>
  </si>
  <si>
    <t>Infusions</t>
  </si>
  <si>
    <t>Ingrédients à cuisiner/Cooking ingredients</t>
  </si>
  <si>
    <t>Kief</t>
  </si>
  <si>
    <t>Moulu/Ground</t>
  </si>
  <si>
    <t>Préroulés/Pre-rolled</t>
  </si>
  <si>
    <t>Prêt à boire/Bevrages</t>
  </si>
  <si>
    <t>Prêt à manger/Edibles</t>
  </si>
  <si>
    <t>Produit décarboxylé/Decarb Product</t>
  </si>
  <si>
    <t>Teinture</t>
  </si>
  <si>
    <t>Timbres sublinguaux/Oral strips</t>
  </si>
  <si>
    <t xml:space="preserve">1) Il est possible que vous dénotiez un écart d'arrondissement entre le résultat du calcul informatique automatisé de la SQDC ainsi que le résultat de ce calcul Excel. Le prix de vente final vous sera communiqué au même moment que les décisions de commercialisation.
</t>
  </si>
  <si>
    <t xml:space="preserve">2) When submitting products, the SQDC only asks for the landed cost price, so make sure you have used the calculator correctly because changes following the submission will not be possible.
</t>
  </si>
  <si>
    <t xml:space="preserve">1) It is possible that the SQDC's automated computer calculation used for the product creation generates a rounding discrepancy with this Excel calculation. The final displayed selling price will be communicated to you at the same time as the commercialization decisions.
 </t>
  </si>
  <si>
    <t>Column 1-2</t>
  </si>
  <si>
    <t>Column 7-15</t>
  </si>
  <si>
    <t>Column 6</t>
  </si>
  <si>
    <t>Column 16</t>
  </si>
  <si>
    <t>To be completed at your discretion. This information will not affect the calculations.</t>
  </si>
  <si>
    <t>Calculation of the price per gram.</t>
  </si>
  <si>
    <t>Colonne 1-2</t>
  </si>
  <si>
    <t>Colonne 6</t>
  </si>
  <si>
    <t>Colonne 7-15</t>
  </si>
  <si>
    <t>Colonne 16</t>
  </si>
  <si>
    <t>À remplir à votre discrétion. Cette information n'affectera pas le calcul.</t>
  </si>
  <si>
    <t>Calcul du prix au gramme.</t>
  </si>
  <si>
    <r>
      <rPr>
        <u/>
        <sz val="10"/>
        <color rgb="FF000000"/>
        <rFont val="Arial"/>
        <family val="2"/>
      </rPr>
      <t>SVP, ne pas changer les formules.</t>
    </r>
    <r>
      <rPr>
        <sz val="10"/>
        <color rgb="FF000000"/>
        <rFont val="Arial"/>
        <family val="2"/>
      </rPr>
      <t xml:space="preserve"> Ces colonnes présentent le calcul détaillé selon l'approche du calcul de base et de marge protégée. La colonne 14 identifie le calcul retenu pour l'établissement du prix de vente  (Voir l'onglet introduction pour plus d'information)</t>
    </r>
  </si>
  <si>
    <r>
      <rPr>
        <u/>
        <sz val="10"/>
        <color rgb="FF000000"/>
        <rFont val="Arial"/>
        <family val="2"/>
      </rPr>
      <t>SVP, ne pas changer les formules</t>
    </r>
    <r>
      <rPr>
        <sz val="10"/>
        <color rgb="FF000000"/>
        <rFont val="Arial"/>
        <family val="2"/>
      </rPr>
      <t>. Ces colonnes présentent le coût au débarquement pour le prix de vente désiré.</t>
    </r>
  </si>
  <si>
    <r>
      <t xml:space="preserve">3) Pour connaitre les catégories et formats de produits actuellement vendus, nous vous invitons à vous référer au </t>
    </r>
    <r>
      <rPr>
        <b/>
        <i/>
        <sz val="9"/>
        <color rgb="FF000000"/>
        <rFont val="Arial"/>
        <family val="2"/>
      </rPr>
      <t xml:space="preserve">Guide du fournisseur </t>
    </r>
    <r>
      <rPr>
        <i/>
        <sz val="9"/>
        <color rgb="FF000000"/>
        <rFont val="Arial"/>
        <family val="2"/>
      </rPr>
      <t xml:space="preserve">disponible sous la section </t>
    </r>
    <r>
      <rPr>
        <b/>
        <i/>
        <sz val="9"/>
        <color rgb="FF000000"/>
        <rFont val="Arial"/>
        <family val="2"/>
      </rPr>
      <t>Faire affaire avec la SQDC</t>
    </r>
    <r>
      <rPr>
        <i/>
        <sz val="9"/>
        <color rgb="FF000000"/>
        <rFont val="Arial"/>
        <family val="2"/>
      </rPr>
      <t>, dans SQDC.ca.</t>
    </r>
  </si>
  <si>
    <t xml:space="preserve">1) Il est possible que vous dénotiez un écart d'arrondissement entre le résultat du calcul informatique automatisé de la SQDC ainsi que le résultat de ce calcul Excel. Le prix de vente affiché final vous sera communiqué au même moment que les décisions de commercialisation.
</t>
  </si>
  <si>
    <t>Colonne 14-15</t>
  </si>
  <si>
    <t>Colonne 6-13</t>
  </si>
  <si>
    <r>
      <t xml:space="preserve">3)Pour connaitre les catégories et formats de produits actuellement vendus, nous vous invitons à vous référer au </t>
    </r>
    <r>
      <rPr>
        <b/>
        <i/>
        <sz val="9"/>
        <color rgb="FF000000"/>
        <rFont val="Arial"/>
        <family val="2"/>
      </rPr>
      <t>Guide du fournisseur</t>
    </r>
    <r>
      <rPr>
        <i/>
        <sz val="9"/>
        <color rgb="FF000000"/>
        <rFont val="Arial"/>
        <family val="2"/>
      </rPr>
      <t xml:space="preserve"> disponible sous la section</t>
    </r>
    <r>
      <rPr>
        <b/>
        <i/>
        <sz val="9"/>
        <color rgb="FF000000"/>
        <rFont val="Arial"/>
        <family val="2"/>
      </rPr>
      <t xml:space="preserve"> Faire affaire avec la SQDC</t>
    </r>
    <r>
      <rPr>
        <i/>
        <sz val="9"/>
        <color rgb="FF000000"/>
        <rFont val="Arial"/>
        <family val="2"/>
      </rPr>
      <t>, dans SQDC.ca.</t>
    </r>
  </si>
  <si>
    <r>
      <rPr>
        <u/>
        <sz val="10"/>
        <color rgb="FF000000"/>
        <rFont val="Arial"/>
        <family val="2"/>
      </rPr>
      <t>SVP, ne pas changer les formules.</t>
    </r>
    <r>
      <rPr>
        <sz val="10"/>
        <color rgb="FF000000"/>
        <rFont val="Arial"/>
        <family val="2"/>
      </rPr>
      <t xml:space="preserve"> Ces colonnes présentent le calcul détaillé selon l'approche du calcul de base et de marge protégée. La colonne 13 identifie le calcul retenu pour l'établissement du prix de vente (Voir l'onglet introduction pour plus d'information)</t>
    </r>
  </si>
  <si>
    <t>Column 14-15</t>
  </si>
  <si>
    <t>Column 6-13</t>
  </si>
  <si>
    <r>
      <rPr>
        <u/>
        <sz val="10"/>
        <color rgb="FF000000"/>
        <rFont val="Arial"/>
        <family val="2"/>
      </rPr>
      <t>Please don't change the formulas.</t>
    </r>
    <r>
      <rPr>
        <sz val="10"/>
        <color rgb="FF000000"/>
        <rFont val="Arial"/>
        <family val="2"/>
      </rPr>
      <t xml:space="preserve"> These columns present the retail price including taxes and the price including taxes per gram.</t>
    </r>
  </si>
  <si>
    <r>
      <rPr>
        <u/>
        <sz val="10"/>
        <color rgb="FF000000"/>
        <rFont val="Arial"/>
        <family val="2"/>
      </rPr>
      <t>SVP, ne pas changer les formules</t>
    </r>
    <r>
      <rPr>
        <sz val="10"/>
        <color rgb="FF000000"/>
        <rFont val="Arial"/>
        <family val="2"/>
      </rPr>
      <t xml:space="preserve">. Ces colonnes présentent le prix de vente affiché taxes incluses de la SQDC et le prix taxes incluses par gramme. </t>
    </r>
  </si>
  <si>
    <r>
      <t xml:space="preserve">Calculatrice de prix SQDC </t>
    </r>
    <r>
      <rPr>
        <sz val="11"/>
        <color rgb="FF046A38"/>
        <rFont val="Arial"/>
        <family val="2"/>
      </rPr>
      <t xml:space="preserve">(à partir du prix de vente affiché désiré) </t>
    </r>
    <r>
      <rPr>
        <b/>
        <sz val="11"/>
        <color rgb="FF046A38"/>
        <rFont val="Arial"/>
        <family val="2"/>
      </rPr>
      <t xml:space="preserve">/ SQDC Retail Price Calculator </t>
    </r>
    <r>
      <rPr>
        <sz val="11"/>
        <color rgb="FF046A38"/>
        <rFont val="Arial"/>
        <family val="2"/>
      </rPr>
      <t>(based on the desired retail price)</t>
    </r>
  </si>
  <si>
    <r>
      <rPr>
        <u/>
        <sz val="10"/>
        <rFont val="Arial"/>
        <family val="2"/>
      </rPr>
      <t>Please don't alter the formulas.</t>
    </r>
    <r>
      <rPr>
        <sz val="10"/>
        <rFont val="Arial"/>
        <family val="2"/>
      </rPr>
      <t xml:space="preserve"> These columns show the landed cost for the desired retail price.</t>
    </r>
  </si>
  <si>
    <t>Note</t>
  </si>
  <si>
    <t>Calcul retenu/ 
Calculation used</t>
  </si>
  <si>
    <t>Calcul de base/Basic calculation</t>
  </si>
  <si>
    <t>Marge protégée /
Protected margin</t>
  </si>
  <si>
    <t>Coûts calculé /
Calculated cost</t>
  </si>
  <si>
    <t xml:space="preserve"> % de majoration /
Markup %</t>
  </si>
  <si>
    <t>Marge fixe $ /
Fixed margin $</t>
  </si>
  <si>
    <t>Prix au gramme /
Price per gram</t>
  </si>
  <si>
    <t>Prix de vente taxes incluses /
Retail price including taxes</t>
  </si>
  <si>
    <t>Gramme équivalent /
Gram equivalent</t>
  </si>
  <si>
    <t>Catégorie /
Category</t>
  </si>
  <si>
    <t xml:space="preserve">Coût au débarquement /
Landed cost </t>
  </si>
  <si>
    <t>Résultat / Result</t>
  </si>
  <si>
    <t xml:space="preserve">Le calcul de la marge protégée est appliqué si le résultat est plus élevé que celui du calcul de base.
The protected margin is used if it is greater than the basic calculation. </t>
  </si>
  <si>
    <t>Coût au débarquement /
Landed cost</t>
  </si>
  <si>
    <t xml:space="preserve"> %  de majoration /
Markup %</t>
  </si>
  <si>
    <t>Prix avant taxes /
Price before taxes</t>
  </si>
  <si>
    <t>Prix avec taxes /
Price with taxes</t>
  </si>
  <si>
    <t>Calcul de base / Standard calculation</t>
  </si>
  <si>
    <t>Marge protégée / Protected margin</t>
  </si>
  <si>
    <t>Calcul retenu / 
Calculation used</t>
  </si>
  <si>
    <t>Prix de vente affiché /
Retail sales price</t>
  </si>
  <si>
    <r>
      <rPr>
        <u/>
        <sz val="10"/>
        <rFont val="Arial"/>
        <family val="2"/>
      </rPr>
      <t>Please don't alter the formulas.</t>
    </r>
    <r>
      <rPr>
        <sz val="10"/>
        <rFont val="Arial"/>
        <family val="2"/>
      </rPr>
      <t xml:space="preserve"> These columns show the detailed calculation for the standard and protected margin approach. Column 13 shows the calculation used to determine the retail sales price (see the first tab for details).</t>
    </r>
  </si>
  <si>
    <r>
      <t xml:space="preserve">    3) Please refer to the </t>
    </r>
    <r>
      <rPr>
        <b/>
        <i/>
        <sz val="9"/>
        <rFont val="Arial"/>
        <family val="2"/>
      </rPr>
      <t>Supplier guide</t>
    </r>
    <r>
      <rPr>
        <i/>
        <sz val="9"/>
        <rFont val="Arial"/>
        <family val="2"/>
      </rPr>
      <t xml:space="preserve"> available under the </t>
    </r>
    <r>
      <rPr>
        <b/>
        <i/>
        <sz val="9"/>
        <rFont val="Arial"/>
        <family val="2"/>
      </rPr>
      <t>Doing business with the SQDC</t>
    </r>
    <r>
      <rPr>
        <i/>
        <sz val="9"/>
        <rFont val="Arial"/>
        <family val="2"/>
      </rPr>
      <t xml:space="preserve"> section on SQDC.ca to find out about the categories and formats of products currently sold.
</t>
    </r>
  </si>
  <si>
    <r>
      <rPr>
        <i/>
        <sz val="9"/>
        <rFont val="Arial"/>
        <family val="2"/>
      </rPr>
      <t xml:space="preserve">    3) Please refer to the </t>
    </r>
    <r>
      <rPr>
        <b/>
        <i/>
        <sz val="9"/>
        <rFont val="Arial"/>
        <family val="2"/>
      </rPr>
      <t>Supplier guide</t>
    </r>
    <r>
      <rPr>
        <i/>
        <sz val="9"/>
        <rFont val="Arial"/>
        <family val="2"/>
      </rPr>
      <t xml:space="preserve"> available under the </t>
    </r>
    <r>
      <rPr>
        <b/>
        <i/>
        <sz val="9"/>
        <rFont val="Arial"/>
        <family val="2"/>
      </rPr>
      <t>Doing business with the SQDC</t>
    </r>
    <r>
      <rPr>
        <i/>
        <sz val="9"/>
        <rFont val="Arial"/>
        <family val="2"/>
      </rPr>
      <t xml:space="preserve"> section on SQDC.ca to find out about the categories and formats of products currently sold.</t>
    </r>
    <r>
      <rPr>
        <i/>
        <sz val="9"/>
        <color rgb="FF000000"/>
        <rFont val="Arial"/>
        <family val="2"/>
      </rPr>
      <t xml:space="preserve">
</t>
    </r>
  </si>
  <si>
    <t>https://www.sqdc.ca/en-CA/about-the-sqdc/doing-business-with-the-sqdc</t>
  </si>
  <si>
    <t xml:space="preserve">2) Lors de la soumission de produits, la SQDC demande uniquement le prix coûtant au débarquement. Nous vous demandons donc de vous assurer d'avoir utilisé la calculatrice, car des changements à la suite de la soumission ne pourront être effectués. </t>
  </si>
  <si>
    <r>
      <rPr>
        <u/>
        <sz val="10"/>
        <color rgb="FF000000"/>
        <rFont val="Arial"/>
        <family val="2"/>
      </rPr>
      <t>Please don't change the formulas.</t>
    </r>
    <r>
      <rPr>
        <sz val="10"/>
        <color rgb="FF000000"/>
        <rFont val="Arial"/>
        <family val="2"/>
      </rPr>
      <t xml:space="preserve"> These columns show the detailed calculations for the standard and protected margin approach. Column 13 shows the applied calculation to determine the retail sales price (see the first tab for details).</t>
    </r>
  </si>
  <si>
    <t>see english below</t>
  </si>
  <si>
    <t>Calculatrice de prix SQDC</t>
  </si>
  <si>
    <t>L'outil est disponible sous 2 formats:</t>
  </si>
  <si>
    <t>Calculatrice - à partir du coût</t>
  </si>
  <si>
    <t>Calculatrice - à partir du prix</t>
  </si>
  <si>
    <t>Calcul de
base</t>
  </si>
  <si>
    <t>Calcul de 
protection de la marge</t>
  </si>
  <si>
    <t>Catégorie</t>
  </si>
  <si>
    <t>Marge</t>
  </si>
  <si>
    <t>Marge Fixe/g</t>
  </si>
  <si>
    <t>Marge protégée/g</t>
  </si>
  <si>
    <t>%</t>
  </si>
  <si>
    <t>$/g</t>
  </si>
  <si>
    <t>Fleurs séchées (1 à 15 g)</t>
  </si>
  <si>
    <t>Fleurs séchées (28 g)</t>
  </si>
  <si>
    <t>Haschich (1 g)</t>
  </si>
  <si>
    <t>Haschich (2 g)</t>
  </si>
  <si>
    <t>Haschich (3 g et plus)</t>
  </si>
  <si>
    <t xml:space="preserve">Moulu </t>
  </si>
  <si>
    <t>Produits décarboxylé</t>
  </si>
  <si>
    <t>Préroulés</t>
  </si>
  <si>
    <t>Atomiseurs oraux</t>
  </si>
  <si>
    <t>Concentrés</t>
  </si>
  <si>
    <t>Huiles</t>
  </si>
  <si>
    <t>Prêt-à-manger</t>
  </si>
  <si>
    <t>Ingrédients à cuisiner</t>
  </si>
  <si>
    <t>Prêt-à-boire</t>
  </si>
  <si>
    <t>La SQDC a également en place une approche de protection de la marge en dollar par gramme. Nous appliquons le montant de la marge protégée si celui-ci est plus élevé que le calcul de base.</t>
  </si>
  <si>
    <t>Voici un rappel de la politique de prix</t>
  </si>
  <si>
    <t>The SQDC present a tool that will allow you to determine the retail price of your products according to the SQDC's pricing policy.</t>
  </si>
  <si>
    <t>The tool is available in 2 formats:</t>
  </si>
  <si>
    <t xml:space="preserve">Enter the desired retail price at the SQDC to determine the landing cost to offer. </t>
  </si>
  <si>
    <t>Here is a reminder of the SQDC's pricing policy</t>
  </si>
  <si>
    <t xml:space="preserve">The SQDC’s retail sales prices are calculated using a predetermined margin (%) for each product category. The dried flowers category also includes a fixed margin (dollars per gram). All products in a given category are treated identically.  </t>
  </si>
  <si>
    <t xml:space="preserve">The SQDC has also implemented a margin protection ($) calculation. The protected margin is applied if it is greater than the base calculation. </t>
  </si>
  <si>
    <t>Base  
calculation</t>
  </si>
  <si>
    <r>
      <t xml:space="preserve">Protected margin 
</t>
    </r>
    <r>
      <rPr>
        <sz val="9"/>
        <rFont val="Arial"/>
        <family val="2"/>
      </rPr>
      <t>calculation</t>
    </r>
  </si>
  <si>
    <t>Category</t>
  </si>
  <si>
    <t>Margin</t>
  </si>
  <si>
    <t>Fixed margin/g</t>
  </si>
  <si>
    <t>Protected margin/g</t>
  </si>
  <si>
    <t>Dried flowers (1 to 15 g)</t>
  </si>
  <si>
    <t>14.9%</t>
  </si>
  <si>
    <t>1.05</t>
  </si>
  <si>
    <t>1.85</t>
  </si>
  <si>
    <t>Dried flowers (28 g)</t>
  </si>
  <si>
    <t>1.50</t>
  </si>
  <si>
    <t>Hash (1 g)</t>
  </si>
  <si>
    <t>5.90</t>
  </si>
  <si>
    <t>Hash (2 g)</t>
  </si>
  <si>
    <t>4.30</t>
  </si>
  <si>
    <t>Hash (3 g and over)</t>
  </si>
  <si>
    <t>3.50</t>
  </si>
  <si>
    <t>Ground</t>
  </si>
  <si>
    <t>Decarb products</t>
  </si>
  <si>
    <t>Prerolled</t>
  </si>
  <si>
    <t>2.20</t>
  </si>
  <si>
    <t>Concentrates</t>
  </si>
  <si>
    <t>Edibles</t>
  </si>
  <si>
    <t>Oils</t>
  </si>
  <si>
    <t>Oral sprays</t>
  </si>
  <si>
    <t>Cooking ingredients</t>
  </si>
  <si>
    <t>Beverages</t>
  </si>
  <si>
    <t>Note: If identical products are sold in more than one format, the highest price per gram will be used to calculate the other format’s sales price.</t>
  </si>
  <si>
    <t>See additionnal documentation here:</t>
  </si>
  <si>
    <t xml:space="preserve">Voir la documentation additionnelle: </t>
  </si>
  <si>
    <t xml:space="preserve">SQDC Retail Price Calculator </t>
  </si>
  <si>
    <t>Note : Si un produit identique est vendu en différents formats, le prix au gramme doit d’être le même.</t>
  </si>
  <si>
    <t xml:space="preserve">Les prix de vente affichés de la SQDC sont calculés selon une approche de marge en pourcentage déterminé par catégorie de produits. La catégorie des fleurs séchées inclut une notion additionnelle de marge fixe en dollar au gramme. </t>
  </si>
  <si>
    <t xml:space="preserve">La SQDC vous présente un outil vous permettant de déterminer les prix d'affichage de vos produits selon la politique de prix de la SQDC. </t>
  </si>
  <si>
    <t>Entrer le prix d'affichage à la SQDC désiré pour obtenir le coûtant à proposer.</t>
  </si>
  <si>
    <t>Entrer le coûtant désiré pour obtenir le prix d'affichage à la SQDC.</t>
  </si>
  <si>
    <t>Enter the landing cost desired the retail price at the SQDC.</t>
  </si>
  <si>
    <r>
      <rPr>
        <b/>
        <sz val="10"/>
        <color rgb="FF000000"/>
        <rFont val="Arial"/>
        <family val="2"/>
      </rPr>
      <t>À remplir obligatoirement</t>
    </r>
    <r>
      <rPr>
        <sz val="10"/>
        <color rgb="FF000000"/>
        <rFont val="Arial"/>
        <family val="2"/>
      </rPr>
      <t xml:space="preserve"> pour que s'effectue le calcul du prix de vente à la colonne 14.</t>
    </r>
  </si>
  <si>
    <r>
      <rPr>
        <b/>
        <sz val="10"/>
        <color rgb="FF000000"/>
        <rFont val="Arial"/>
        <family val="2"/>
      </rPr>
      <t>À remplir obligatoirement</t>
    </r>
    <r>
      <rPr>
        <sz val="10"/>
        <color rgb="FF000000"/>
        <rFont val="Arial"/>
        <family val="2"/>
      </rPr>
      <t xml:space="preserve"> pour que s'effectue le calcul du coûtant à la colonne 16.</t>
    </r>
  </si>
  <si>
    <r>
      <rPr>
        <b/>
        <sz val="10"/>
        <rFont val="Arial"/>
        <family val="2"/>
      </rPr>
      <t>Must</t>
    </r>
    <r>
      <rPr>
        <sz val="10"/>
        <rFont val="Arial"/>
        <family val="2"/>
      </rPr>
      <t xml:space="preserve"> </t>
    </r>
    <r>
      <rPr>
        <b/>
        <sz val="10"/>
        <rFont val="Arial"/>
        <family val="2"/>
      </rPr>
      <t xml:space="preserve">be completed </t>
    </r>
    <r>
      <rPr>
        <sz val="10"/>
        <rFont val="Arial"/>
        <family val="2"/>
      </rPr>
      <t>so the landing cost can be calculated in column 16.</t>
    </r>
  </si>
  <si>
    <r>
      <rPr>
        <b/>
        <sz val="10"/>
        <color rgb="FF000000"/>
        <rFont val="Arial"/>
        <family val="2"/>
      </rPr>
      <t>Must be completed</t>
    </r>
    <r>
      <rPr>
        <sz val="10"/>
        <color rgb="FF000000"/>
        <rFont val="Arial"/>
        <family val="2"/>
      </rPr>
      <t xml:space="preserve"> so the retail price can be calculated in column 14.</t>
    </r>
  </si>
  <si>
    <t xml:space="preserve">Date de mise à jour: </t>
  </si>
  <si>
    <t>Column 4</t>
  </si>
  <si>
    <t>Column 3&amp;5</t>
  </si>
  <si>
    <t>Colonne 3&amp;5</t>
  </si>
  <si>
    <t>Colonne 4</t>
  </si>
  <si>
    <t>Gramme /
Gram</t>
  </si>
  <si>
    <t>Coût retenu avant arrondissement / Cost before rounding</t>
  </si>
  <si>
    <t>Pour le Haschich, insérez le poids net, pour toute autre catégorie de produit il s'agit du gramme équivalent qui doit être saisi.</t>
  </si>
  <si>
    <t>For the Hash, insert the net weight, as for the other products, the gram equivalent must be input.</t>
  </si>
  <si>
    <t>1.25</t>
  </si>
  <si>
    <t>0.9</t>
  </si>
  <si>
    <t>Résine/Rosine</t>
  </si>
  <si>
    <t>Resin/Rosin</t>
  </si>
  <si>
    <t>Résine,Rosine/Resin,Rosin</t>
  </si>
  <si>
    <t>Préroulés (28 g et plus)</t>
  </si>
  <si>
    <t>Prerolled (28 g and over)</t>
  </si>
  <si>
    <t>1.70</t>
  </si>
  <si>
    <t>Concentrates includes infused dried flower products as prerolled, ground etc.</t>
  </si>
  <si>
    <t>La catégorie concentrés inclus entre autres les produits de fleurs séchées infusés (préroulés, moulu etc.).</t>
  </si>
  <si>
    <t>Marge v.s Majoration</t>
  </si>
  <si>
    <t>Margin v.s Markup</t>
  </si>
  <si>
    <t>Indice; moi animals</t>
  </si>
  <si>
    <t>Cartouches</t>
  </si>
  <si>
    <t>Cartridges</t>
  </si>
  <si>
    <t>10.4</t>
  </si>
  <si>
    <t>Cartouches/Cartridges</t>
  </si>
  <si>
    <t>For the Hash and cartridges, insert the net weight, as for the other products, the gram equivalent must be input.</t>
  </si>
  <si>
    <t>Pour le Haschich et les cartouches, insérez le poids net, pour toute autre catégorie de produit il s'agit du gramme équivalent qui doit être saisi.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</si>
</sst>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_);[Red]\(#,##0.00\ &quot;$&quot;\)"/>
    <numFmt numFmtId="44" formatCode="_ * #,##0.00_)\ &quot;$&quot;_ ;_ * \(#,##0.00\)\ &quot;$&quot;_ ;_ * &quot;-&quot;??_)\ &quot;$&quot;_ ;_ @_ "/>
    <numFmt numFmtId="43" formatCode="_ * #,##0.00_)_ ;_ * \(#,##0.00\)_ ;_ * &quot;-&quot;??_)_ ;_ @_ "/>
    <numFmt numFmtId="164" formatCode="_ * #,##0.00_)\ _$_ ;_ * \(#,##0.00\)\ _$_ ;_ * &quot;-&quot;??_)\ _$_ ;_ @_ "/>
    <numFmt numFmtId="165" formatCode="_-* #,##0.00\ [$G-3C0C]_-;\-* #,##0.00\ [$G-3C0C]_-;_-* &quot;-&quot;??\ [$G-3C0C]_-;_-@_-"/>
    <numFmt numFmtId="166" formatCode="0.0%"/>
    <numFmt numFmtId="167" formatCode="0.000"/>
  </numFmts>
  <fonts count="57"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sz val="10"/>
      <name val="Arial"/>
      <family val="2"/>
    </font>
    <font>
      <b/>
      <sz val="10"/>
      <color theme="1"/>
      <name val="Arial"/>
      <family val="2"/>
    </font>
    <font>
      <b/>
      <sz val="9"/>
      <color theme="0"/>
      <name val="Arial"/>
      <family val="2"/>
    </font>
    <font>
      <sz val="9"/>
      <color theme="1"/>
      <name val="Arial"/>
      <family val="2"/>
    </font>
    <font>
      <sz val="18"/>
      <color theme="3"/>
      <name val="Calibri Light"/>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b/>
      <sz val="11"/>
      <color theme="0"/>
      <name val="Arial"/>
      <family val="2"/>
    </font>
    <font>
      <b/>
      <sz val="10"/>
      <name val="Arial"/>
      <family val="2"/>
    </font>
    <font>
      <b/>
      <sz val="10"/>
      <color rgb="FF046A38"/>
      <name val="Arial"/>
      <family val="2"/>
    </font>
    <font>
      <sz val="10"/>
      <color rgb="FF0000FF"/>
      <name val="Arial"/>
      <family val="2"/>
    </font>
    <font>
      <i/>
      <sz val="10"/>
      <name val="Arial"/>
      <family val="2"/>
    </font>
    <font>
      <u/>
      <sz val="10"/>
      <name val="Arial"/>
      <family val="2"/>
    </font>
    <font>
      <sz val="10"/>
      <color rgb="FF000000"/>
      <name val="Arial"/>
      <family val="2"/>
    </font>
    <font>
      <b/>
      <sz val="10"/>
      <color rgb="FF000000"/>
      <name val="Arial"/>
      <family val="2"/>
    </font>
    <font>
      <u/>
      <sz val="10"/>
      <color rgb="FF000000"/>
      <name val="Arial"/>
      <family val="2"/>
    </font>
    <font>
      <b/>
      <sz val="11"/>
      <color rgb="FF046A38"/>
      <name val="Arial"/>
      <family val="2"/>
    </font>
    <font>
      <sz val="11"/>
      <color rgb="FF046A38"/>
      <name val="Arial"/>
      <family val="2"/>
    </font>
    <font>
      <i/>
      <sz val="10"/>
      <color rgb="FF000000"/>
      <name val="Arial"/>
      <family val="2"/>
    </font>
    <font>
      <b/>
      <i/>
      <sz val="9"/>
      <name val="Arial"/>
      <family val="2"/>
    </font>
    <font>
      <i/>
      <sz val="9"/>
      <name val="Arial"/>
      <family val="2"/>
    </font>
    <font>
      <i/>
      <sz val="9"/>
      <color rgb="FF000000"/>
      <name val="Arial"/>
      <family val="2"/>
    </font>
    <font>
      <b/>
      <i/>
      <sz val="9"/>
      <color rgb="FF000000"/>
      <name val="Arial"/>
      <family val="2"/>
    </font>
    <font>
      <i/>
      <sz val="9"/>
      <color theme="1"/>
      <name val="Arial"/>
      <family val="2"/>
    </font>
    <font>
      <sz val="9"/>
      <name val="Arial"/>
      <family val="2"/>
    </font>
    <font>
      <u/>
      <sz val="10"/>
      <color theme="10"/>
      <name val="Arial"/>
      <family val="2"/>
    </font>
    <font>
      <i/>
      <u/>
      <sz val="10"/>
      <color theme="10"/>
      <name val="Arial"/>
      <family val="2"/>
    </font>
    <font>
      <i/>
      <sz val="9"/>
      <color theme="0"/>
      <name val="Arial"/>
      <family val="2"/>
    </font>
    <font>
      <sz val="9"/>
      <color rgb="FF000000"/>
      <name val="Arial"/>
      <family val="2"/>
    </font>
    <font>
      <b/>
      <sz val="9"/>
      <color theme="1"/>
      <name val="Arial"/>
      <family val="2"/>
    </font>
    <font>
      <u/>
      <sz val="10"/>
      <color theme="1"/>
      <name val="Arial"/>
      <family val="2"/>
    </font>
    <font>
      <i/>
      <u/>
      <sz val="9"/>
      <color theme="10"/>
      <name val="Arial"/>
      <family val="2"/>
    </font>
    <font>
      <sz val="8"/>
      <color theme="1"/>
      <name val="Arial"/>
      <family val="2"/>
    </font>
    <font>
      <b/>
      <sz val="14"/>
      <color rgb="FF046A38"/>
      <name val="Arial"/>
      <family val="2"/>
    </font>
    <font>
      <sz val="10"/>
      <color theme="0"/>
      <name val="Arial"/>
      <family val="2"/>
    </font>
    <font>
      <b/>
      <sz val="10"/>
      <color rgb="FFFF0000"/>
      <name val="Arial"/>
      <family val="2"/>
    </font>
  </fonts>
  <fills count="47">
    <fill>
      <patternFill patternType="none"/>
    </fill>
    <fill>
      <patternFill patternType="gray125"/>
    </fill>
    <fill>
      <patternFill patternType="solid">
        <fgColor rgb="FF046A38"/>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1"/>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6"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style="medium">
        <color theme="0"/>
      </top>
      <bottom style="medium">
        <color theme="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theme="0"/>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top style="medium">
        <color theme="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45">
    <xf numFmtId="0" fontId="0" fillId="0" borderId="0"/>
    <xf numFmtId="164" fontId="4" fillId="0" borderId="0" applyFont="0" applyFill="0" applyBorder="0" applyAlignment="0" applyProtection="0"/>
    <xf numFmtId="9" fontId="4" fillId="0" borderId="0" applyFont="0" applyFill="0" applyBorder="0" applyAlignment="0" applyProtection="0"/>
    <xf numFmtId="0" fontId="10" fillId="0" borderId="0" applyNumberFormat="0" applyFill="0" applyBorder="0" applyAlignment="0" applyProtection="0"/>
    <xf numFmtId="0" fontId="11" fillId="0" borderId="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0" applyNumberFormat="0" applyBorder="0" applyAlignment="0" applyProtection="0"/>
    <xf numFmtId="0" fontId="18" fillId="7" borderId="6" applyNumberFormat="0" applyAlignment="0" applyProtection="0"/>
    <xf numFmtId="0" fontId="19" fillId="8" borderId="7" applyNumberFormat="0" applyAlignment="0" applyProtection="0"/>
    <xf numFmtId="0" fontId="20" fillId="8" borderId="6" applyNumberFormat="0" applyAlignment="0" applyProtection="0"/>
    <xf numFmtId="0" fontId="21" fillId="0" borderId="8" applyNumberFormat="0" applyFill="0" applyAlignment="0" applyProtection="0"/>
    <xf numFmtId="0" fontId="22" fillId="9" borderId="9" applyNumberFormat="0" applyAlignment="0" applyProtection="0"/>
    <xf numFmtId="0" fontId="23" fillId="0" borderId="0" applyNumberFormat="0" applyFill="0" applyBorder="0" applyAlignment="0" applyProtection="0"/>
    <xf numFmtId="0" fontId="11" fillId="10" borderId="10" applyNumberFormat="0" applyFont="0" applyAlignment="0" applyProtection="0"/>
    <xf numFmtId="0" fontId="24" fillId="0" borderId="0" applyNumberFormat="0" applyFill="0" applyBorder="0" applyAlignment="0" applyProtection="0"/>
    <xf numFmtId="0" fontId="25" fillId="0" borderId="11" applyNumberFormat="0" applyFill="0" applyAlignment="0" applyProtection="0"/>
    <xf numFmtId="0" fontId="26"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26"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26"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26"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26"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26"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4" fillId="0" borderId="0" applyFont="0" applyFill="0" applyBorder="0" applyAlignment="0" applyProtection="0"/>
    <xf numFmtId="0" fontId="46" fillId="0" borderId="0" applyNumberFormat="0" applyFill="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0" fontId="2" fillId="0" borderId="0"/>
    <xf numFmtId="0" fontId="2" fillId="10" borderId="10"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cellStyleXfs>
  <cellXfs count="232">
    <xf numFmtId="0" fontId="0" fillId="0" borderId="0" xfId="0"/>
    <xf numFmtId="9" fontId="0" fillId="0" borderId="0" xfId="2" applyFont="1"/>
    <xf numFmtId="0" fontId="0" fillId="3" borderId="0" xfId="0" applyFill="1"/>
    <xf numFmtId="0" fontId="7" fillId="0" borderId="0" xfId="0" applyFont="1"/>
    <xf numFmtId="0" fontId="7" fillId="3" borderId="0" xfId="0" applyFont="1" applyFill="1"/>
    <xf numFmtId="0" fontId="9" fillId="0" borderId="0" xfId="0" applyFont="1"/>
    <xf numFmtId="165" fontId="0" fillId="0" borderId="0" xfId="0" applyNumberFormat="1"/>
    <xf numFmtId="10" fontId="0" fillId="0" borderId="0" xfId="2" applyNumberFormat="1" applyFont="1" applyProtection="1"/>
    <xf numFmtId="164" fontId="0" fillId="0" borderId="0" xfId="1" applyFont="1" applyProtection="1"/>
    <xf numFmtId="0" fontId="5" fillId="0" borderId="0" xfId="0" applyFont="1" applyAlignment="1">
      <alignment horizontal="left" vertical="center" wrapText="1"/>
    </xf>
    <xf numFmtId="44" fontId="0" fillId="0" borderId="0" xfId="48" applyFont="1" applyFill="1"/>
    <xf numFmtId="0" fontId="6" fillId="0" borderId="0" xfId="0" applyFont="1" applyAlignment="1">
      <alignment horizontal="left"/>
    </xf>
    <xf numFmtId="0" fontId="6" fillId="0" borderId="12" xfId="0" applyFont="1" applyBorder="1" applyAlignment="1">
      <alignment vertical="center"/>
    </xf>
    <xf numFmtId="165" fontId="6" fillId="0" borderId="12" xfId="0" applyNumberFormat="1" applyFont="1" applyBorder="1" applyAlignment="1">
      <alignment vertical="center"/>
    </xf>
    <xf numFmtId="44" fontId="6" fillId="0" borderId="12" xfId="48" applyFont="1" applyFill="1" applyBorder="1" applyAlignment="1">
      <alignment vertical="center"/>
    </xf>
    <xf numFmtId="10" fontId="6" fillId="0" borderId="12" xfId="2" applyNumberFormat="1" applyFont="1" applyBorder="1" applyAlignment="1" applyProtection="1">
      <alignment vertical="center"/>
    </xf>
    <xf numFmtId="164" fontId="6" fillId="0" borderId="12" xfId="1" applyFont="1" applyBorder="1" applyAlignment="1" applyProtection="1">
      <alignment vertical="center"/>
    </xf>
    <xf numFmtId="44" fontId="6" fillId="0" borderId="12" xfId="48" applyFont="1" applyBorder="1" applyAlignment="1">
      <alignment vertical="center"/>
    </xf>
    <xf numFmtId="2" fontId="8" fillId="36" borderId="15" xfId="0" applyNumberFormat="1" applyFont="1" applyFill="1" applyBorder="1" applyAlignment="1">
      <alignment horizontal="center" vertical="center" wrapText="1"/>
    </xf>
    <xf numFmtId="44" fontId="8" fillId="36" borderId="15" xfId="48" applyFont="1" applyFill="1" applyBorder="1" applyAlignment="1">
      <alignment horizontal="center" vertical="center" wrapText="1"/>
    </xf>
    <xf numFmtId="2" fontId="29" fillId="0" borderId="17" xfId="0" applyNumberFormat="1" applyFont="1" applyBorder="1" applyAlignment="1">
      <alignment vertical="center"/>
    </xf>
    <xf numFmtId="44" fontId="31" fillId="39" borderId="1" xfId="48" applyFont="1" applyFill="1" applyBorder="1" applyAlignment="1" applyProtection="1">
      <alignment horizontal="right"/>
      <protection locked="0"/>
    </xf>
    <xf numFmtId="44" fontId="31" fillId="39" borderId="1" xfId="48" applyFont="1" applyFill="1" applyBorder="1" applyProtection="1">
      <protection locked="0"/>
    </xf>
    <xf numFmtId="10" fontId="0" fillId="35" borderId="16" xfId="2" applyNumberFormat="1" applyFont="1" applyFill="1" applyBorder="1" applyAlignment="1" applyProtection="1">
      <alignment horizontal="center"/>
    </xf>
    <xf numFmtId="164" fontId="0" fillId="35" borderId="16" xfId="1" applyFont="1" applyFill="1" applyBorder="1" applyProtection="1"/>
    <xf numFmtId="0" fontId="30" fillId="0" borderId="0" xfId="0" applyFont="1" applyAlignment="1">
      <alignment vertical="center"/>
    </xf>
    <xf numFmtId="0" fontId="6" fillId="0" borderId="0" xfId="0" applyFont="1" applyAlignment="1">
      <alignment vertical="center"/>
    </xf>
    <xf numFmtId="10" fontId="6" fillId="0" borderId="0" xfId="2" applyNumberFormat="1" applyFont="1" applyBorder="1" applyAlignment="1" applyProtection="1">
      <alignment vertical="center"/>
    </xf>
    <xf numFmtId="164" fontId="6" fillId="0" borderId="0" xfId="1" applyFont="1" applyBorder="1" applyAlignment="1" applyProtection="1">
      <alignment vertical="center"/>
    </xf>
    <xf numFmtId="165" fontId="6" fillId="0" borderId="0" xfId="0" applyNumberFormat="1" applyFont="1" applyAlignment="1">
      <alignment vertical="center"/>
    </xf>
    <xf numFmtId="165" fontId="6" fillId="0" borderId="25" xfId="0" applyNumberFormat="1" applyFont="1" applyBorder="1" applyAlignment="1">
      <alignment vertical="center"/>
    </xf>
    <xf numFmtId="164" fontId="6" fillId="0" borderId="26" xfId="1" applyFont="1" applyBorder="1" applyAlignment="1" applyProtection="1">
      <alignment vertical="center"/>
    </xf>
    <xf numFmtId="164" fontId="6" fillId="0" borderId="0" xfId="1" applyFont="1" applyBorder="1" applyAlignment="1" applyProtection="1">
      <alignment horizontal="center" vertical="center"/>
    </xf>
    <xf numFmtId="10" fontId="0" fillId="0" borderId="0" xfId="2" applyNumberFormat="1" applyFont="1" applyAlignment="1" applyProtection="1"/>
    <xf numFmtId="164" fontId="0" fillId="0" borderId="0" xfId="1" applyFont="1" applyAlignment="1" applyProtection="1"/>
    <xf numFmtId="164" fontId="6" fillId="0" borderId="25" xfId="1" applyFont="1" applyBorder="1" applyAlignment="1" applyProtection="1">
      <alignment vertical="center"/>
    </xf>
    <xf numFmtId="1" fontId="8" fillId="36" borderId="0" xfId="0" applyNumberFormat="1" applyFont="1" applyFill="1" applyAlignment="1">
      <alignment horizontal="center" vertical="center" wrapText="1"/>
    </xf>
    <xf numFmtId="1" fontId="8" fillId="36" borderId="0" xfId="48" applyNumberFormat="1" applyFont="1" applyFill="1" applyBorder="1" applyAlignment="1">
      <alignment horizontal="center" vertical="center" wrapText="1"/>
    </xf>
    <xf numFmtId="1" fontId="5" fillId="0" borderId="0" xfId="0" applyNumberFormat="1" applyFont="1" applyAlignment="1">
      <alignment horizontal="center" vertical="center" wrapText="1"/>
    </xf>
    <xf numFmtId="0" fontId="6" fillId="36" borderId="0" xfId="0" applyFont="1" applyFill="1" applyAlignment="1">
      <alignment vertical="center"/>
    </xf>
    <xf numFmtId="0" fontId="6" fillId="42" borderId="1" xfId="0" applyFont="1" applyFill="1" applyBorder="1" applyAlignment="1">
      <alignment vertical="center"/>
    </xf>
    <xf numFmtId="0" fontId="6" fillId="2" borderId="1" xfId="0" applyFont="1" applyFill="1" applyBorder="1" applyAlignment="1">
      <alignment vertical="center"/>
    </xf>
    <xf numFmtId="164" fontId="32" fillId="0" borderId="0" xfId="1" applyFont="1" applyBorder="1" applyAlignment="1" applyProtection="1">
      <alignment vertical="center"/>
    </xf>
    <xf numFmtId="1" fontId="5" fillId="0" borderId="0" xfId="0" applyNumberFormat="1" applyFont="1" applyAlignment="1">
      <alignment horizontal="left" vertical="center" wrapText="1"/>
    </xf>
    <xf numFmtId="44" fontId="31" fillId="39" borderId="2" xfId="48" applyFont="1" applyFill="1" applyBorder="1" applyAlignment="1" applyProtection="1">
      <alignment horizontal="right"/>
      <protection locked="0"/>
    </xf>
    <xf numFmtId="164" fontId="0" fillId="35" borderId="36" xfId="1" applyFont="1" applyFill="1" applyBorder="1" applyAlignment="1" applyProtection="1">
      <alignment horizontal="center"/>
    </xf>
    <xf numFmtId="164" fontId="0" fillId="35" borderId="37" xfId="1" applyFont="1" applyFill="1" applyBorder="1" applyProtection="1"/>
    <xf numFmtId="164" fontId="0" fillId="35" borderId="36" xfId="1" quotePrefix="1" applyFont="1" applyFill="1" applyBorder="1" applyAlignment="1" applyProtection="1">
      <alignment horizontal="center"/>
    </xf>
    <xf numFmtId="0" fontId="37" fillId="0" borderId="12" xfId="0" applyFont="1" applyBorder="1" applyAlignment="1">
      <alignment vertical="center"/>
    </xf>
    <xf numFmtId="164" fontId="0" fillId="35" borderId="29" xfId="1" applyFont="1" applyFill="1" applyBorder="1" applyProtection="1"/>
    <xf numFmtId="0" fontId="46" fillId="0" borderId="0" xfId="49"/>
    <xf numFmtId="0" fontId="33" fillId="0" borderId="0" xfId="0" applyFont="1"/>
    <xf numFmtId="0" fontId="0" fillId="0" borderId="12" xfId="0" applyBorder="1"/>
    <xf numFmtId="0" fontId="0" fillId="0" borderId="0" xfId="0" applyAlignment="1">
      <alignment horizontal="center"/>
    </xf>
    <xf numFmtId="0" fontId="46" fillId="0" borderId="0" xfId="49" quotePrefix="1"/>
    <xf numFmtId="0" fontId="47" fillId="0" borderId="0" xfId="49" applyFont="1"/>
    <xf numFmtId="164" fontId="9" fillId="45" borderId="40" xfId="1" applyFont="1" applyFill="1" applyBorder="1" applyAlignment="1">
      <alignment horizontal="center" vertical="center" wrapText="1"/>
    </xf>
    <xf numFmtId="164" fontId="8" fillId="2" borderId="43" xfId="1" applyFont="1" applyFill="1" applyBorder="1" applyAlignment="1">
      <alignment horizontal="left" vertical="center" wrapText="1"/>
    </xf>
    <xf numFmtId="164" fontId="8" fillId="2" borderId="38" xfId="1" applyFont="1" applyFill="1" applyBorder="1" applyAlignment="1">
      <alignment horizontal="center" vertical="center" wrapText="1"/>
    </xf>
    <xf numFmtId="164" fontId="8" fillId="2" borderId="40" xfId="1" applyFont="1" applyFill="1" applyBorder="1" applyAlignment="1">
      <alignment horizontal="center" vertical="center" wrapText="1"/>
    </xf>
    <xf numFmtId="164" fontId="8" fillId="2" borderId="43" xfId="1" applyFont="1" applyFill="1" applyBorder="1" applyAlignment="1">
      <alignment horizontal="center" vertical="center" wrapText="1"/>
    </xf>
    <xf numFmtId="164" fontId="48" fillId="42" borderId="43" xfId="1" applyFont="1" applyFill="1" applyBorder="1" applyAlignment="1">
      <alignment horizontal="center" vertical="center" wrapText="1"/>
    </xf>
    <xf numFmtId="164" fontId="48" fillId="42" borderId="38" xfId="1" applyFont="1" applyFill="1" applyBorder="1" applyAlignment="1">
      <alignment horizontal="center" vertical="center" wrapText="1"/>
    </xf>
    <xf numFmtId="164" fontId="48" fillId="42" borderId="40" xfId="1" applyFont="1" applyFill="1" applyBorder="1" applyAlignment="1">
      <alignment horizontal="center" vertical="center" wrapText="1"/>
    </xf>
    <xf numFmtId="49" fontId="9" fillId="0" borderId="41" xfId="0" applyNumberFormat="1" applyFont="1" applyBorder="1"/>
    <xf numFmtId="166" fontId="9" fillId="0" borderId="31" xfId="2" applyNumberFormat="1" applyFont="1" applyBorder="1" applyAlignment="1">
      <alignment horizontal="center" vertical="center"/>
    </xf>
    <xf numFmtId="164" fontId="9" fillId="0" borderId="33" xfId="1" applyFont="1" applyBorder="1" applyAlignment="1">
      <alignment horizontal="center" vertical="center"/>
    </xf>
    <xf numFmtId="164" fontId="9" fillId="45" borderId="35" xfId="1" applyFont="1" applyFill="1" applyBorder="1" applyAlignment="1">
      <alignment horizontal="center" vertical="center"/>
    </xf>
    <xf numFmtId="164" fontId="9" fillId="0" borderId="0" xfId="1" applyFont="1" applyFill="1" applyBorder="1" applyAlignment="1">
      <alignment horizontal="center" vertical="center"/>
    </xf>
    <xf numFmtId="49" fontId="9" fillId="0" borderId="42" xfId="0" applyNumberFormat="1" applyFont="1" applyBorder="1"/>
    <xf numFmtId="166" fontId="9" fillId="0" borderId="34" xfId="2" applyNumberFormat="1" applyFont="1" applyFill="1" applyBorder="1" applyAlignment="1">
      <alignment horizontal="center" vertical="center"/>
    </xf>
    <xf numFmtId="164" fontId="9" fillId="0" borderId="35" xfId="1" applyFont="1" applyFill="1" applyBorder="1" applyAlignment="1">
      <alignment horizontal="center" vertical="center"/>
    </xf>
    <xf numFmtId="9" fontId="9" fillId="0" borderId="34" xfId="2" applyFont="1" applyFill="1" applyBorder="1" applyAlignment="1">
      <alignment horizontal="center" vertical="center"/>
    </xf>
    <xf numFmtId="9" fontId="9" fillId="0" borderId="34" xfId="2" applyFont="1" applyBorder="1" applyAlignment="1">
      <alignment horizontal="center" vertical="center"/>
    </xf>
    <xf numFmtId="164" fontId="9" fillId="0" borderId="35" xfId="1" applyFont="1" applyBorder="1" applyAlignment="1">
      <alignment horizontal="center" vertical="center"/>
    </xf>
    <xf numFmtId="49" fontId="9" fillId="0" borderId="42" xfId="0" applyNumberFormat="1" applyFont="1" applyBorder="1" applyAlignment="1">
      <alignment wrapText="1"/>
    </xf>
    <xf numFmtId="49" fontId="9" fillId="0" borderId="44" xfId="0" applyNumberFormat="1" applyFont="1" applyBorder="1"/>
    <xf numFmtId="9" fontId="9" fillId="0" borderId="45" xfId="2" applyFont="1" applyFill="1" applyBorder="1" applyAlignment="1">
      <alignment horizontal="center" vertical="center"/>
    </xf>
    <xf numFmtId="164" fontId="9" fillId="45" borderId="46" xfId="1" applyFont="1" applyFill="1" applyBorder="1" applyAlignment="1">
      <alignment horizontal="center" vertical="center"/>
    </xf>
    <xf numFmtId="0" fontId="49" fillId="0" borderId="0" xfId="0" applyFont="1" applyAlignment="1">
      <alignment horizontal="left" vertical="center" readingOrder="1"/>
    </xf>
    <xf numFmtId="164" fontId="9" fillId="0" borderId="0" xfId="1" applyFont="1" applyBorder="1" applyAlignment="1">
      <alignment horizontal="center"/>
    </xf>
    <xf numFmtId="164" fontId="9" fillId="0" borderId="0" xfId="1" applyFont="1" applyFill="1" applyBorder="1" applyAlignment="1">
      <alignment horizontal="center"/>
    </xf>
    <xf numFmtId="0" fontId="50" fillId="0" borderId="0" xfId="0" applyFont="1" applyAlignment="1">
      <alignment horizontal="center" vertical="center"/>
    </xf>
    <xf numFmtId="0" fontId="51" fillId="0" borderId="0" xfId="0" applyFont="1"/>
    <xf numFmtId="164" fontId="9" fillId="0" borderId="33" xfId="1" applyFont="1" applyBorder="1" applyAlignment="1">
      <alignment horizontal="right" vertical="center"/>
    </xf>
    <xf numFmtId="164" fontId="9" fillId="45" borderId="35" xfId="1" applyFont="1" applyFill="1" applyBorder="1" applyAlignment="1">
      <alignment horizontal="right" vertical="center"/>
    </xf>
    <xf numFmtId="164" fontId="9" fillId="0" borderId="35" xfId="1" applyFont="1" applyFill="1" applyBorder="1" applyAlignment="1">
      <alignment horizontal="right" vertical="center"/>
    </xf>
    <xf numFmtId="164" fontId="9" fillId="0" borderId="35" xfId="1" applyFont="1" applyBorder="1" applyAlignment="1">
      <alignment horizontal="right" vertical="center"/>
    </xf>
    <xf numFmtId="164" fontId="9" fillId="0" borderId="46" xfId="1" applyFont="1" applyFill="1" applyBorder="1" applyAlignment="1">
      <alignment horizontal="right" vertical="center"/>
    </xf>
    <xf numFmtId="164" fontId="9" fillId="45" borderId="46" xfId="1" applyFont="1" applyFill="1" applyBorder="1" applyAlignment="1">
      <alignment horizontal="right" vertical="center"/>
    </xf>
    <xf numFmtId="0" fontId="37" fillId="45" borderId="12" xfId="0" applyFont="1" applyFill="1" applyBorder="1" applyAlignment="1">
      <alignment vertical="center"/>
    </xf>
    <xf numFmtId="0" fontId="6" fillId="45" borderId="12" xfId="0" applyFont="1" applyFill="1" applyBorder="1" applyAlignment="1">
      <alignment vertical="center"/>
    </xf>
    <xf numFmtId="165" fontId="6" fillId="45" borderId="12" xfId="0" applyNumberFormat="1" applyFont="1" applyFill="1" applyBorder="1" applyAlignment="1">
      <alignment vertical="center"/>
    </xf>
    <xf numFmtId="44" fontId="6" fillId="45" borderId="12" xfId="48" applyFont="1" applyFill="1" applyBorder="1" applyAlignment="1">
      <alignment vertical="center"/>
    </xf>
    <xf numFmtId="10" fontId="6" fillId="45" borderId="12" xfId="2" applyNumberFormat="1" applyFont="1" applyFill="1" applyBorder="1" applyAlignment="1" applyProtection="1">
      <alignment vertical="center"/>
    </xf>
    <xf numFmtId="164" fontId="6" fillId="45" borderId="12" xfId="1" applyFont="1" applyFill="1" applyBorder="1" applyAlignment="1" applyProtection="1">
      <alignment vertical="center"/>
    </xf>
    <xf numFmtId="0" fontId="52" fillId="0" borderId="0" xfId="49" applyFont="1" applyFill="1"/>
    <xf numFmtId="0" fontId="42" fillId="0" borderId="0" xfId="0" applyFont="1" applyAlignment="1">
      <alignment vertical="center" wrapText="1"/>
    </xf>
    <xf numFmtId="164" fontId="32" fillId="0" borderId="0" xfId="1" applyFont="1" applyBorder="1" applyAlignment="1" applyProtection="1">
      <alignment vertical="center" wrapText="1"/>
    </xf>
    <xf numFmtId="164" fontId="6" fillId="0" borderId="25" xfId="1" applyFont="1" applyBorder="1" applyAlignment="1" applyProtection="1">
      <alignment vertical="center" wrapText="1"/>
    </xf>
    <xf numFmtId="0" fontId="0" fillId="0" borderId="0" xfId="0" applyAlignment="1">
      <alignment wrapText="1"/>
    </xf>
    <xf numFmtId="0" fontId="53" fillId="0" borderId="0" xfId="0" applyFont="1" applyAlignment="1">
      <alignment horizontal="right"/>
    </xf>
    <xf numFmtId="14" fontId="53" fillId="0" borderId="0" xfId="0" applyNumberFormat="1" applyFont="1"/>
    <xf numFmtId="165" fontId="31" fillId="46" borderId="1" xfId="1" applyNumberFormat="1" applyFont="1" applyFill="1" applyBorder="1" applyProtection="1">
      <protection locked="0"/>
    </xf>
    <xf numFmtId="49" fontId="9" fillId="0" borderId="35" xfId="0" applyNumberFormat="1" applyFont="1" applyBorder="1"/>
    <xf numFmtId="44" fontId="6" fillId="0" borderId="12" xfId="48" applyFont="1" applyFill="1" applyBorder="1" applyAlignment="1" applyProtection="1">
      <alignment vertical="center"/>
    </xf>
    <xf numFmtId="44" fontId="6" fillId="0" borderId="12" xfId="48" applyFont="1" applyBorder="1" applyAlignment="1" applyProtection="1">
      <alignment vertical="center"/>
    </xf>
    <xf numFmtId="2" fontId="42" fillId="0" borderId="0" xfId="0" applyNumberFormat="1" applyFont="1" applyAlignment="1">
      <alignment vertical="center" wrapText="1"/>
    </xf>
    <xf numFmtId="0" fontId="5" fillId="37" borderId="41" xfId="0" applyFont="1" applyFill="1" applyBorder="1" applyAlignment="1">
      <alignment vertical="center"/>
    </xf>
    <xf numFmtId="2" fontId="5" fillId="38" borderId="17" xfId="0" applyNumberFormat="1" applyFont="1" applyFill="1" applyBorder="1" applyAlignment="1">
      <alignment vertical="center"/>
    </xf>
    <xf numFmtId="44" fontId="8" fillId="36" borderId="15" xfId="48" applyFont="1" applyFill="1" applyBorder="1" applyAlignment="1" applyProtection="1">
      <alignment horizontal="center" vertical="center" wrapText="1"/>
    </xf>
    <xf numFmtId="0" fontId="8" fillId="40" borderId="27" xfId="0" applyFont="1" applyFill="1" applyBorder="1" applyAlignment="1">
      <alignment horizontal="center" vertical="center" wrapText="1"/>
    </xf>
    <xf numFmtId="10" fontId="8" fillId="40" borderId="12" xfId="2" applyNumberFormat="1" applyFont="1" applyFill="1" applyBorder="1" applyAlignment="1" applyProtection="1">
      <alignment horizontal="center" vertical="center" wrapText="1"/>
    </xf>
    <xf numFmtId="0" fontId="8" fillId="40" borderId="12" xfId="0" applyFont="1" applyFill="1" applyBorder="1" applyAlignment="1">
      <alignment horizontal="center" vertical="center" wrapText="1"/>
    </xf>
    <xf numFmtId="0" fontId="8" fillId="40" borderId="28" xfId="0" applyFont="1" applyFill="1" applyBorder="1" applyAlignment="1">
      <alignment horizontal="center" vertical="center" wrapText="1"/>
    </xf>
    <xf numFmtId="0" fontId="8" fillId="40" borderId="29" xfId="0" applyFont="1" applyFill="1" applyBorder="1" applyAlignment="1">
      <alignment horizontal="center" vertical="center" wrapText="1"/>
    </xf>
    <xf numFmtId="44" fontId="8" fillId="2" borderId="12" xfId="48" applyFont="1" applyFill="1" applyBorder="1" applyAlignment="1" applyProtection="1">
      <alignment horizontal="right" vertical="center" wrapText="1"/>
    </xf>
    <xf numFmtId="44" fontId="8" fillId="2" borderId="12" xfId="48" applyFont="1" applyFill="1" applyBorder="1" applyAlignment="1" applyProtection="1">
      <alignment horizontal="center" vertical="center" wrapText="1"/>
    </xf>
    <xf numFmtId="1" fontId="8" fillId="36" borderId="0" xfId="48" applyNumberFormat="1" applyFont="1" applyFill="1" applyBorder="1" applyAlignment="1" applyProtection="1">
      <alignment horizontal="center" vertical="center" wrapText="1"/>
    </xf>
    <xf numFmtId="1" fontId="8" fillId="40" borderId="34" xfId="0" applyNumberFormat="1" applyFont="1" applyFill="1" applyBorder="1" applyAlignment="1">
      <alignment horizontal="center" vertical="center" wrapText="1"/>
    </xf>
    <xf numFmtId="1" fontId="8" fillId="40" borderId="0" xfId="2" applyNumberFormat="1" applyFont="1" applyFill="1" applyBorder="1" applyAlignment="1" applyProtection="1">
      <alignment horizontal="center" vertical="center"/>
    </xf>
    <xf numFmtId="1" fontId="8" fillId="40" borderId="0" xfId="0" applyNumberFormat="1" applyFont="1" applyFill="1" applyAlignment="1">
      <alignment horizontal="center" vertical="center" wrapText="1"/>
    </xf>
    <xf numFmtId="1" fontId="8" fillId="40" borderId="35" xfId="0" applyNumberFormat="1" applyFont="1" applyFill="1" applyBorder="1" applyAlignment="1">
      <alignment horizontal="center" vertical="center" wrapText="1"/>
    </xf>
    <xf numFmtId="1" fontId="8" fillId="40" borderId="42" xfId="0" applyNumberFormat="1" applyFont="1" applyFill="1" applyBorder="1" applyAlignment="1">
      <alignment horizontal="center" vertical="center" wrapText="1"/>
    </xf>
    <xf numFmtId="1" fontId="8" fillId="2" borderId="0" xfId="48" applyNumberFormat="1" applyFont="1" applyFill="1" applyBorder="1" applyAlignment="1" applyProtection="1">
      <alignment horizontal="center" vertical="center" wrapText="1"/>
    </xf>
    <xf numFmtId="44" fontId="31" fillId="39" borderId="2" xfId="73" applyFont="1" applyFill="1" applyBorder="1" applyAlignment="1" applyProtection="1">
      <alignment horizontal="right"/>
    </xf>
    <xf numFmtId="44" fontId="7" fillId="3" borderId="14" xfId="48" applyFont="1" applyFill="1" applyBorder="1" applyAlignment="1" applyProtection="1">
      <alignment horizontal="right"/>
    </xf>
    <xf numFmtId="44" fontId="4" fillId="3" borderId="16" xfId="48" applyFont="1" applyFill="1" applyBorder="1" applyProtection="1"/>
    <xf numFmtId="44" fontId="31" fillId="39" borderId="2" xfId="48" applyFont="1" applyFill="1" applyBorder="1" applyAlignment="1" applyProtection="1">
      <alignment horizontal="right"/>
    </xf>
    <xf numFmtId="44" fontId="0" fillId="0" borderId="0" xfId="48" applyFont="1" applyFill="1" applyProtection="1"/>
    <xf numFmtId="44" fontId="0" fillId="0" borderId="0" xfId="48" applyFont="1" applyAlignment="1" applyProtection="1">
      <alignment horizontal="right"/>
    </xf>
    <xf numFmtId="44" fontId="0" fillId="0" borderId="0" xfId="48" applyFont="1" applyProtection="1"/>
    <xf numFmtId="0" fontId="42" fillId="0" borderId="0" xfId="0" applyFont="1" applyAlignment="1">
      <alignment vertical="center"/>
    </xf>
    <xf numFmtId="2" fontId="28" fillId="37" borderId="18" xfId="0" applyNumberFormat="1" applyFont="1" applyFill="1" applyBorder="1" applyAlignment="1">
      <alignment horizontal="left" vertical="center" wrapText="1"/>
    </xf>
    <xf numFmtId="0" fontId="5" fillId="37" borderId="20" xfId="0" applyFont="1" applyFill="1" applyBorder="1" applyAlignment="1">
      <alignment horizontal="left" vertical="center"/>
    </xf>
    <xf numFmtId="44" fontId="8" fillId="36" borderId="0" xfId="48" applyFont="1" applyFill="1" applyBorder="1" applyAlignment="1" applyProtection="1">
      <alignment horizontal="center" vertical="center" wrapText="1"/>
    </xf>
    <xf numFmtId="0" fontId="8" fillId="40" borderId="21" xfId="0" applyFont="1" applyFill="1" applyBorder="1" applyAlignment="1">
      <alignment horizontal="center" vertical="center" wrapText="1"/>
    </xf>
    <xf numFmtId="0" fontId="8" fillId="40" borderId="13" xfId="0" applyFont="1" applyFill="1" applyBorder="1" applyAlignment="1">
      <alignment horizontal="center" vertical="center" wrapText="1"/>
    </xf>
    <xf numFmtId="2" fontId="8" fillId="43" borderId="27" xfId="0" applyNumberFormat="1" applyFont="1" applyFill="1" applyBorder="1" applyAlignment="1">
      <alignment horizontal="center" vertical="center" wrapText="1"/>
    </xf>
    <xf numFmtId="2" fontId="8" fillId="43" borderId="22" xfId="0" applyNumberFormat="1" applyFont="1" applyFill="1" applyBorder="1" applyAlignment="1">
      <alignment horizontal="center" vertical="center" wrapText="1"/>
    </xf>
    <xf numFmtId="44" fontId="8" fillId="2" borderId="30" xfId="48" applyFont="1" applyFill="1" applyBorder="1" applyAlignment="1" applyProtection="1">
      <alignment horizontal="center" vertical="center" wrapText="1"/>
    </xf>
    <xf numFmtId="1" fontId="8" fillId="40" borderId="27" xfId="0" applyNumberFormat="1" applyFont="1" applyFill="1" applyBorder="1" applyAlignment="1">
      <alignment horizontal="center" vertical="center" wrapText="1"/>
    </xf>
    <xf numFmtId="1" fontId="8" fillId="40" borderId="12" xfId="2" applyNumberFormat="1" applyFont="1" applyFill="1" applyBorder="1" applyAlignment="1" applyProtection="1">
      <alignment horizontal="center" vertical="center"/>
    </xf>
    <xf numFmtId="1" fontId="8" fillId="40" borderId="28" xfId="0" applyNumberFormat="1" applyFont="1" applyFill="1" applyBorder="1" applyAlignment="1">
      <alignment horizontal="center" vertical="center" wrapText="1"/>
    </xf>
    <xf numFmtId="1" fontId="8" fillId="43" borderId="21" xfId="0" applyNumberFormat="1" applyFont="1" applyFill="1" applyBorder="1" applyAlignment="1">
      <alignment horizontal="center" vertical="center" wrapText="1"/>
    </xf>
    <xf numFmtId="1" fontId="8" fillId="43" borderId="28" xfId="0" applyNumberFormat="1" applyFont="1" applyFill="1" applyBorder="1" applyAlignment="1">
      <alignment horizontal="center" vertical="center" wrapText="1"/>
    </xf>
    <xf numFmtId="44" fontId="6" fillId="0" borderId="13" xfId="48" applyFont="1" applyFill="1" applyBorder="1" applyAlignment="1" applyProtection="1">
      <alignment horizontal="right"/>
    </xf>
    <xf numFmtId="164" fontId="0" fillId="41" borderId="24" xfId="1" applyFont="1" applyFill="1" applyBorder="1" applyProtection="1"/>
    <xf numFmtId="164" fontId="0" fillId="41" borderId="24" xfId="1" applyFont="1" applyFill="1" applyBorder="1" applyAlignment="1" applyProtection="1">
      <alignment horizontal="right"/>
    </xf>
    <xf numFmtId="164" fontId="6" fillId="41" borderId="21" xfId="1" applyFont="1" applyFill="1" applyBorder="1" applyAlignment="1" applyProtection="1">
      <alignment horizontal="left"/>
    </xf>
    <xf numFmtId="164" fontId="6" fillId="41" borderId="24" xfId="1" applyFont="1" applyFill="1" applyBorder="1" applyAlignment="1" applyProtection="1">
      <alignment horizontal="left"/>
    </xf>
    <xf numFmtId="44" fontId="29" fillId="3" borderId="14" xfId="48" applyFont="1" applyFill="1" applyBorder="1" applyAlignment="1" applyProtection="1">
      <alignment horizontal="right" vertical="center"/>
    </xf>
    <xf numFmtId="10" fontId="0" fillId="0" borderId="0" xfId="2" applyNumberFormat="1" applyFont="1" applyFill="1" applyProtection="1"/>
    <xf numFmtId="44" fontId="6" fillId="0" borderId="0" xfId="48" applyFont="1" applyFill="1" applyProtection="1"/>
    <xf numFmtId="0" fontId="6" fillId="0" borderId="0" xfId="0" applyFont="1" applyAlignment="1" applyProtection="1">
      <alignment horizontal="left" vertical="center" indent="1"/>
      <protection locked="0"/>
    </xf>
    <xf numFmtId="0" fontId="35" fillId="0" borderId="0" xfId="0" applyFont="1" applyAlignment="1" applyProtection="1">
      <alignment horizontal="left" vertical="center" indent="1"/>
      <protection locked="0"/>
    </xf>
    <xf numFmtId="0" fontId="6" fillId="0" borderId="0" xfId="0" applyFont="1" applyAlignment="1" applyProtection="1">
      <alignment vertical="center"/>
      <protection locked="0"/>
    </xf>
    <xf numFmtId="0" fontId="6" fillId="0" borderId="12" xfId="0" applyFont="1" applyBorder="1" applyAlignment="1" applyProtection="1">
      <alignment vertical="center"/>
      <protection locked="0"/>
    </xf>
    <xf numFmtId="0" fontId="39" fillId="0" borderId="0" xfId="0" applyFont="1" applyAlignment="1" applyProtection="1">
      <alignment horizontal="left" indent="1"/>
      <protection locked="0"/>
    </xf>
    <xf numFmtId="0" fontId="34" fillId="0" borderId="0" xfId="0" applyFont="1" applyAlignment="1" applyProtection="1">
      <alignment horizontal="left" vertical="center" indent="1"/>
      <protection locked="0"/>
    </xf>
    <xf numFmtId="0" fontId="42" fillId="0" borderId="0" xfId="0" applyFont="1" applyAlignment="1" applyProtection="1">
      <alignment vertical="center" wrapText="1"/>
      <protection locked="0"/>
    </xf>
    <xf numFmtId="164" fontId="6" fillId="0" borderId="0" xfId="1" applyFont="1" applyBorder="1" applyAlignment="1" applyProtection="1">
      <alignment vertical="center" wrapText="1"/>
      <protection locked="0"/>
    </xf>
    <xf numFmtId="0" fontId="39" fillId="0" borderId="0" xfId="0" applyFont="1" applyProtection="1">
      <protection locked="0"/>
    </xf>
    <xf numFmtId="2" fontId="29" fillId="0" borderId="25" xfId="0" applyNumberFormat="1" applyFont="1" applyBorder="1" applyAlignment="1" applyProtection="1">
      <alignment vertical="center"/>
      <protection locked="0"/>
    </xf>
    <xf numFmtId="14" fontId="31" fillId="39" borderId="2" xfId="0" applyNumberFormat="1" applyFont="1" applyFill="1" applyBorder="1" applyAlignment="1" applyProtection="1">
      <alignment horizontal="left"/>
      <protection locked="0"/>
    </xf>
    <xf numFmtId="44" fontId="6" fillId="0" borderId="0" xfId="48" applyFont="1" applyBorder="1" applyAlignment="1" applyProtection="1">
      <alignment vertical="center" wrapText="1"/>
      <protection locked="0"/>
    </xf>
    <xf numFmtId="1" fontId="6" fillId="0" borderId="1" xfId="0" applyNumberFormat="1" applyFont="1" applyBorder="1" applyAlignment="1" applyProtection="1">
      <alignment horizontal="left"/>
      <protection locked="0"/>
    </xf>
    <xf numFmtId="1" fontId="8" fillId="36" borderId="0" xfId="0" applyNumberFormat="1" applyFont="1" applyFill="1" applyAlignment="1" applyProtection="1">
      <alignment horizontal="center" vertical="center" wrapText="1"/>
      <protection locked="0"/>
    </xf>
    <xf numFmtId="2" fontId="8" fillId="36" borderId="15" xfId="0" applyNumberFormat="1" applyFont="1" applyFill="1" applyBorder="1" applyAlignment="1" applyProtection="1">
      <alignment horizontal="center" vertical="center" wrapText="1"/>
      <protection locked="0"/>
    </xf>
    <xf numFmtId="0" fontId="0" fillId="0" borderId="0" xfId="0" applyProtection="1">
      <protection locked="0"/>
    </xf>
    <xf numFmtId="10" fontId="0" fillId="41" borderId="1" xfId="2" applyNumberFormat="1" applyFont="1" applyFill="1" applyBorder="1" applyAlignment="1" applyProtection="1">
      <alignment horizontal="center"/>
    </xf>
    <xf numFmtId="164" fontId="0" fillId="41" borderId="23" xfId="1" quotePrefix="1" applyFont="1" applyFill="1" applyBorder="1" applyAlignment="1" applyProtection="1">
      <alignment horizontal="center"/>
    </xf>
    <xf numFmtId="44" fontId="31" fillId="39" borderId="2" xfId="144" applyFont="1" applyFill="1" applyBorder="1" applyAlignment="1" applyProtection="1">
      <alignment horizontal="right"/>
      <protection locked="0"/>
    </xf>
    <xf numFmtId="44" fontId="6" fillId="0" borderId="12" xfId="48" applyFont="1" applyFill="1" applyBorder="1" applyAlignment="1" applyProtection="1">
      <alignment vertical="center"/>
      <protection locked="0"/>
    </xf>
    <xf numFmtId="165" fontId="6" fillId="0" borderId="0" xfId="0" applyNumberFormat="1" applyFont="1" applyAlignment="1" applyProtection="1">
      <alignment vertical="center"/>
      <protection locked="0"/>
    </xf>
    <xf numFmtId="44" fontId="0" fillId="0" borderId="0" xfId="48" applyFont="1" applyProtection="1">
      <protection locked="0"/>
    </xf>
    <xf numFmtId="164" fontId="6" fillId="0" borderId="0" xfId="1" applyFont="1" applyBorder="1" applyAlignment="1" applyProtection="1">
      <alignment vertical="center"/>
      <protection locked="0"/>
    </xf>
    <xf numFmtId="0" fontId="42" fillId="0" borderId="0" xfId="0" applyFont="1" applyAlignment="1" applyProtection="1">
      <alignment vertical="center"/>
      <protection locked="0"/>
    </xf>
    <xf numFmtId="1" fontId="8" fillId="36" borderId="0" xfId="48" applyNumberFormat="1" applyFont="1" applyFill="1" applyBorder="1" applyAlignment="1" applyProtection="1">
      <alignment horizontal="center" vertical="center" wrapText="1"/>
      <protection locked="0"/>
    </xf>
    <xf numFmtId="44" fontId="0" fillId="0" borderId="0" xfId="48" applyFont="1" applyFill="1" applyProtection="1">
      <protection locked="0"/>
    </xf>
    <xf numFmtId="165" fontId="6" fillId="0" borderId="12" xfId="0" applyNumberFormat="1" applyFont="1" applyBorder="1" applyAlignment="1" applyProtection="1">
      <alignment vertical="center"/>
      <protection locked="0"/>
    </xf>
    <xf numFmtId="44" fontId="45" fillId="0" borderId="1" xfId="0" applyNumberFormat="1" applyFont="1" applyBorder="1" applyAlignment="1" applyProtection="1">
      <alignment horizontal="left" vertical="center"/>
      <protection locked="0"/>
    </xf>
    <xf numFmtId="44" fontId="45" fillId="39" borderId="1" xfId="0" applyNumberFormat="1" applyFont="1" applyFill="1" applyBorder="1" applyAlignment="1" applyProtection="1">
      <alignment horizontal="left" vertical="center"/>
      <protection locked="0"/>
    </xf>
    <xf numFmtId="44" fontId="6" fillId="46" borderId="1" xfId="0" applyNumberFormat="1" applyFont="1" applyFill="1" applyBorder="1" applyAlignment="1" applyProtection="1">
      <alignment horizontal="left" vertical="center"/>
      <protection locked="0"/>
    </xf>
    <xf numFmtId="44" fontId="45" fillId="41" borderId="1" xfId="0" applyNumberFormat="1" applyFont="1" applyFill="1" applyBorder="1" applyAlignment="1" applyProtection="1">
      <alignment horizontal="left" vertical="center"/>
      <protection locked="0"/>
    </xf>
    <xf numFmtId="44" fontId="45" fillId="3" borderId="1" xfId="0" applyNumberFormat="1" applyFont="1" applyFill="1" applyBorder="1" applyAlignment="1" applyProtection="1">
      <alignment horizontal="left" vertical="center"/>
      <protection locked="0"/>
    </xf>
    <xf numFmtId="0" fontId="40" fillId="0" borderId="0" xfId="0" applyFont="1" applyAlignment="1" applyProtection="1">
      <alignment vertical="center"/>
      <protection locked="0"/>
    </xf>
    <xf numFmtId="0" fontId="41" fillId="0" borderId="0" xfId="0" applyFont="1" applyAlignment="1" applyProtection="1">
      <alignment horizontal="left" indent="1"/>
      <protection locked="0"/>
    </xf>
    <xf numFmtId="0" fontId="42" fillId="0" borderId="0" xfId="0" applyFont="1" applyAlignment="1" applyProtection="1">
      <alignment horizontal="left" indent="1"/>
      <protection locked="0"/>
    </xf>
    <xf numFmtId="164" fontId="32" fillId="0" borderId="0" xfId="1" applyFont="1" applyBorder="1" applyAlignment="1" applyProtection="1">
      <alignment vertical="center"/>
      <protection locked="0"/>
    </xf>
    <xf numFmtId="165" fontId="45" fillId="44" borderId="1" xfId="0" applyNumberFormat="1" applyFont="1" applyFill="1" applyBorder="1" applyAlignment="1" applyProtection="1">
      <alignment horizontal="left" vertical="center"/>
      <protection locked="0"/>
    </xf>
    <xf numFmtId="165" fontId="45" fillId="39" borderId="1" xfId="0" applyNumberFormat="1" applyFont="1" applyFill="1" applyBorder="1" applyAlignment="1" applyProtection="1">
      <alignment horizontal="left" vertical="center"/>
      <protection locked="0"/>
    </xf>
    <xf numFmtId="165" fontId="45" fillId="41" borderId="1" xfId="0" applyNumberFormat="1" applyFont="1" applyFill="1" applyBorder="1" applyAlignment="1" applyProtection="1">
      <alignment horizontal="left" vertical="center"/>
      <protection locked="0"/>
    </xf>
    <xf numFmtId="165" fontId="45" fillId="3" borderId="1" xfId="0" applyNumberFormat="1" applyFont="1" applyFill="1" applyBorder="1" applyAlignment="1" applyProtection="1">
      <alignment horizontal="left" vertical="center"/>
      <protection locked="0"/>
    </xf>
    <xf numFmtId="164" fontId="40" fillId="0" borderId="0" xfId="1" applyFont="1" applyBorder="1" applyAlignment="1" applyProtection="1">
      <alignment vertical="center"/>
      <protection locked="0"/>
    </xf>
    <xf numFmtId="0" fontId="44" fillId="0" borderId="0" xfId="0" applyFont="1" applyAlignment="1" applyProtection="1">
      <alignment horizontal="left" indent="1"/>
      <protection locked="0"/>
    </xf>
    <xf numFmtId="2" fontId="8" fillId="36" borderId="0" xfId="0" applyNumberFormat="1" applyFont="1" applyFill="1" applyAlignment="1" applyProtection="1">
      <alignment horizontal="center" vertical="center" wrapText="1"/>
      <protection locked="0"/>
    </xf>
    <xf numFmtId="44" fontId="8" fillId="36" borderId="15" xfId="48" applyFont="1" applyFill="1" applyBorder="1" applyAlignment="1" applyProtection="1">
      <alignment horizontal="center" vertical="center" wrapText="1"/>
      <protection locked="0"/>
    </xf>
    <xf numFmtId="165" fontId="0" fillId="0" borderId="0" xfId="0" applyNumberFormat="1" applyProtection="1">
      <protection locked="0"/>
    </xf>
    <xf numFmtId="8" fontId="31" fillId="39" borderId="1" xfId="48" applyNumberFormat="1" applyFont="1" applyFill="1" applyBorder="1" applyAlignment="1" applyProtection="1">
      <alignment horizontal="right"/>
      <protection locked="0"/>
    </xf>
    <xf numFmtId="0" fontId="30" fillId="0" borderId="0" xfId="0" applyFont="1" applyAlignment="1" applyProtection="1">
      <alignment vertical="center"/>
      <protection locked="0"/>
    </xf>
    <xf numFmtId="44" fontId="6" fillId="0" borderId="1" xfId="0" applyNumberFormat="1" applyFont="1" applyBorder="1" applyAlignment="1" applyProtection="1">
      <alignment horizontal="left" vertical="center"/>
      <protection locked="0"/>
    </xf>
    <xf numFmtId="44" fontId="6" fillId="39" borderId="1" xfId="0" applyNumberFormat="1" applyFont="1" applyFill="1" applyBorder="1" applyAlignment="1" applyProtection="1">
      <alignment horizontal="left" vertical="center"/>
      <protection locked="0"/>
    </xf>
    <xf numFmtId="44" fontId="6" fillId="41" borderId="1" xfId="0" applyNumberFormat="1" applyFont="1" applyFill="1" applyBorder="1" applyAlignment="1" applyProtection="1">
      <alignment horizontal="left" vertical="center"/>
      <protection locked="0"/>
    </xf>
    <xf numFmtId="44" fontId="6" fillId="3" borderId="1" xfId="0" applyNumberFormat="1" applyFont="1" applyFill="1" applyBorder="1" applyAlignment="1" applyProtection="1">
      <alignment horizontal="left" vertical="center"/>
      <protection locked="0"/>
    </xf>
    <xf numFmtId="165" fontId="6" fillId="0" borderId="25" xfId="0" applyNumberFormat="1" applyFont="1" applyBorder="1" applyAlignment="1" applyProtection="1">
      <alignment vertical="center"/>
      <protection locked="0"/>
    </xf>
    <xf numFmtId="1" fontId="6" fillId="0" borderId="16" xfId="0" applyNumberFormat="1" applyFont="1" applyBorder="1" applyAlignment="1" applyProtection="1">
      <alignment horizontal="left"/>
      <protection locked="0"/>
    </xf>
    <xf numFmtId="0" fontId="54" fillId="0" borderId="0" xfId="0" applyFont="1" applyAlignment="1">
      <alignment horizontal="center"/>
    </xf>
    <xf numFmtId="0" fontId="54" fillId="0" borderId="0" xfId="0" applyFont="1"/>
    <xf numFmtId="0" fontId="55" fillId="0" borderId="0" xfId="0" applyFont="1"/>
    <xf numFmtId="2" fontId="56" fillId="0" borderId="0" xfId="0" applyNumberFormat="1" applyFont="1" applyAlignment="1">
      <alignment horizontal="left" vertical="center" wrapText="1"/>
    </xf>
    <xf numFmtId="164" fontId="9" fillId="45" borderId="33" xfId="1" applyFont="1" applyFill="1" applyBorder="1" applyAlignment="1">
      <alignment horizontal="center" vertical="center"/>
    </xf>
    <xf numFmtId="9" fontId="9" fillId="0" borderId="45" xfId="2" applyFont="1" applyBorder="1" applyAlignment="1">
      <alignment horizontal="center" vertical="center"/>
    </xf>
    <xf numFmtId="164" fontId="9" fillId="0" borderId="46" xfId="1" applyFont="1" applyBorder="1" applyAlignment="1">
      <alignment horizontal="center" vertical="center"/>
    </xf>
    <xf numFmtId="167" fontId="0" fillId="3" borderId="0" xfId="0" applyNumberFormat="1" applyFill="1"/>
    <xf numFmtId="164" fontId="9" fillId="0" borderId="38" xfId="1" applyFont="1" applyBorder="1" applyAlignment="1">
      <alignment horizontal="center" vertical="center" wrapText="1"/>
    </xf>
    <xf numFmtId="164" fontId="9" fillId="0" borderId="40" xfId="1" applyFont="1" applyBorder="1" applyAlignment="1">
      <alignment horizontal="center" vertical="center" wrapText="1"/>
    </xf>
    <xf numFmtId="0" fontId="49" fillId="0" borderId="0" xfId="0" applyFont="1" applyAlignment="1">
      <alignment horizontal="left" vertical="top" wrapText="1"/>
    </xf>
    <xf numFmtId="0" fontId="54" fillId="0" borderId="0" xfId="0" applyFont="1" applyAlignment="1">
      <alignment horizontal="center"/>
    </xf>
    <xf numFmtId="0" fontId="29" fillId="0" borderId="38" xfId="0" applyFont="1" applyBorder="1" applyAlignment="1">
      <alignment horizontal="center" vertical="center" wrapText="1"/>
    </xf>
    <xf numFmtId="0" fontId="29" fillId="0" borderId="39" xfId="0" applyFont="1" applyBorder="1" applyAlignment="1">
      <alignment horizontal="center" vertical="center"/>
    </xf>
    <xf numFmtId="0" fontId="29" fillId="0" borderId="40" xfId="0" applyFont="1" applyBorder="1" applyAlignment="1">
      <alignment horizontal="center" vertical="center"/>
    </xf>
    <xf numFmtId="0" fontId="5" fillId="37" borderId="31" xfId="0" applyFont="1" applyFill="1" applyBorder="1" applyAlignment="1">
      <alignment horizontal="center" vertical="center"/>
    </xf>
    <xf numFmtId="0" fontId="5" fillId="37" borderId="32" xfId="0" applyFont="1" applyFill="1" applyBorder="1" applyAlignment="1">
      <alignment horizontal="center" vertical="center"/>
    </xf>
    <xf numFmtId="0" fontId="5" fillId="37" borderId="33" xfId="0" applyFont="1" applyFill="1" applyBorder="1" applyAlignment="1">
      <alignment horizontal="center" vertical="center"/>
    </xf>
    <xf numFmtId="0" fontId="5" fillId="37" borderId="18" xfId="0" applyFont="1" applyFill="1" applyBorder="1" applyAlignment="1">
      <alignment horizontal="center" vertical="center"/>
    </xf>
    <xf numFmtId="0" fontId="5" fillId="37" borderId="19" xfId="0" applyFont="1" applyFill="1" applyBorder="1" applyAlignment="1">
      <alignment horizontal="center" vertical="center"/>
    </xf>
    <xf numFmtId="0" fontId="5" fillId="37" borderId="20" xfId="0" applyFont="1" applyFill="1" applyBorder="1" applyAlignment="1">
      <alignment horizontal="center" vertical="center"/>
    </xf>
    <xf numFmtId="0" fontId="7" fillId="0" borderId="38" xfId="0" applyFont="1" applyBorder="1" applyAlignment="1">
      <alignment horizontal="center" wrapText="1"/>
    </xf>
    <xf numFmtId="0" fontId="7" fillId="0" borderId="39" xfId="0" applyFont="1" applyBorder="1" applyAlignment="1">
      <alignment horizontal="center" wrapText="1"/>
    </xf>
    <xf numFmtId="0" fontId="7" fillId="0" borderId="32" xfId="0" applyFont="1" applyBorder="1" applyAlignment="1">
      <alignment horizontal="center" wrapText="1"/>
    </xf>
    <xf numFmtId="0" fontId="7" fillId="0" borderId="33" xfId="0" applyFont="1" applyBorder="1" applyAlignment="1">
      <alignment horizontal="center" wrapText="1"/>
    </xf>
  </cellXfs>
  <cellStyles count="145">
    <cellStyle name="20 % - Accent1 2" xfId="22" xr:uid="{64B84F91-8111-4507-8992-D1BF7E736178}"/>
    <cellStyle name="20 % - Accent1 2 2" xfId="52" xr:uid="{EB6C529F-C437-4517-ADC6-E44F9FC938C3}"/>
    <cellStyle name="20 % - Accent1 2 2 2" xfId="123" xr:uid="{D3113AB2-C975-4605-8B3F-B7AA146888C9}"/>
    <cellStyle name="20 % - Accent1 2 3" xfId="76" xr:uid="{AAC2F207-22AA-411D-9550-A00F1AFADC1D}"/>
    <cellStyle name="20 % - Accent1 2 4" xfId="99" xr:uid="{FEA30DD8-B37A-4CC1-9AC1-34D24500A124}"/>
    <cellStyle name="20 % - Accent2 2" xfId="26" xr:uid="{F206A677-481E-46A0-B04A-3AAAFF6F4A7E}"/>
    <cellStyle name="20 % - Accent2 2 2" xfId="55" xr:uid="{F548E657-93C4-4C36-B40E-41CC779AE1A5}"/>
    <cellStyle name="20 % - Accent2 2 2 2" xfId="126" xr:uid="{3E90221C-87E1-4F8B-8525-D5000EB8A7B6}"/>
    <cellStyle name="20 % - Accent2 2 3" xfId="79" xr:uid="{AD5D1E04-AFEB-4C82-BD36-88C6692FEE8C}"/>
    <cellStyle name="20 % - Accent2 2 4" xfId="102" xr:uid="{65ED1421-7DF0-42E6-9722-C2049F721C9B}"/>
    <cellStyle name="20 % - Accent3 2" xfId="30" xr:uid="{394DB334-4916-4A3C-9714-51A6EE55734F}"/>
    <cellStyle name="20 % - Accent3 2 2" xfId="58" xr:uid="{8293F762-86DF-4DF8-9FAE-8AAF8C189F68}"/>
    <cellStyle name="20 % - Accent3 2 2 2" xfId="129" xr:uid="{2C74B8E2-CA0B-40FB-804A-AA3A7B60C9EA}"/>
    <cellStyle name="20 % - Accent3 2 3" xfId="82" xr:uid="{68C2DFF8-DA55-4E29-9A12-3A9A3F060116}"/>
    <cellStyle name="20 % - Accent3 2 4" xfId="105" xr:uid="{893B5488-EBE7-47C4-A104-6C563A443326}"/>
    <cellStyle name="20 % - Accent4 2" xfId="34" xr:uid="{179A652C-A088-4A6B-A1D2-0A052EC17E57}"/>
    <cellStyle name="20 % - Accent4 2 2" xfId="61" xr:uid="{14208E56-52F2-43B7-9939-F51C04B994EA}"/>
    <cellStyle name="20 % - Accent4 2 2 2" xfId="132" xr:uid="{C08E7537-03C6-4A6D-BFE7-E41594D34D7E}"/>
    <cellStyle name="20 % - Accent4 2 3" xfId="85" xr:uid="{84751AE2-B3B6-45A7-8856-739C8504EE39}"/>
    <cellStyle name="20 % - Accent4 2 4" xfId="108" xr:uid="{47853F9B-FEB6-4FA1-89E9-25A33FE81823}"/>
    <cellStyle name="20 % - Accent5 2" xfId="38" xr:uid="{D426501B-F968-4A13-B6EA-607DF46F17EF}"/>
    <cellStyle name="20 % - Accent5 2 2" xfId="64" xr:uid="{E3137FCD-523F-4750-9D81-B266DB628F8B}"/>
    <cellStyle name="20 % - Accent5 2 2 2" xfId="135" xr:uid="{8CFEADFB-3E34-4CC1-9324-94C1E87C439E}"/>
    <cellStyle name="20 % - Accent5 2 3" xfId="88" xr:uid="{F3386489-7DBF-4BA9-A289-0A5319276F83}"/>
    <cellStyle name="20 % - Accent5 2 4" xfId="111" xr:uid="{FA483F27-8CB1-4CD7-AFB4-8DB841816CF6}"/>
    <cellStyle name="20 % - Accent6 2" xfId="42" xr:uid="{A908DFB6-D80D-4D05-A1A4-872BBA6909AE}"/>
    <cellStyle name="20 % - Accent6 2 2" xfId="67" xr:uid="{239F3CDA-3FFF-4B8A-8F93-987B773A0443}"/>
    <cellStyle name="20 % - Accent6 2 2 2" xfId="138" xr:uid="{8E86BADF-5BB1-49FB-AC4E-1A89761616AE}"/>
    <cellStyle name="20 % - Accent6 2 3" xfId="91" xr:uid="{06A36C35-9788-4105-9ADF-E0736614AFB5}"/>
    <cellStyle name="20 % - Accent6 2 4" xfId="114" xr:uid="{8382190A-D7DB-4FAB-88AE-30CC1825B58B}"/>
    <cellStyle name="40 % - Accent1 2" xfId="23" xr:uid="{DA459FDC-EC94-4B91-81F5-FA9B0856FC7B}"/>
    <cellStyle name="40 % - Accent1 2 2" xfId="53" xr:uid="{72E92F92-5D55-4F3B-B6D3-5F39CE77A777}"/>
    <cellStyle name="40 % - Accent1 2 2 2" xfId="124" xr:uid="{00756EA9-2C36-456F-9C3F-B8377CBF42F6}"/>
    <cellStyle name="40 % - Accent1 2 3" xfId="77" xr:uid="{59AD0231-4DC4-404C-8E68-86BB45B7EC4E}"/>
    <cellStyle name="40 % - Accent1 2 4" xfId="100" xr:uid="{32F8F9AA-0A26-4C67-8575-A9ECF87144B0}"/>
    <cellStyle name="40 % - Accent2 2" xfId="27" xr:uid="{E3C2D4A8-ECE6-4296-B8CB-8C0A44396D32}"/>
    <cellStyle name="40 % - Accent2 2 2" xfId="56" xr:uid="{2DB06DE6-10C2-4B75-B676-7342BB90AFA2}"/>
    <cellStyle name="40 % - Accent2 2 2 2" xfId="127" xr:uid="{E16E0B04-3366-4779-BD3A-A06C5D4251E5}"/>
    <cellStyle name="40 % - Accent2 2 3" xfId="80" xr:uid="{A093274C-2EAC-4069-ABED-487354D8A292}"/>
    <cellStyle name="40 % - Accent2 2 4" xfId="103" xr:uid="{9518F9D4-9812-479A-9A7E-6BEEFA001B05}"/>
    <cellStyle name="40 % - Accent3 2" xfId="31" xr:uid="{D59E140D-79EF-46B2-BD30-80FECF7B5CE1}"/>
    <cellStyle name="40 % - Accent3 2 2" xfId="59" xr:uid="{18C3A223-B2AC-42BD-B14C-50216DEB2362}"/>
    <cellStyle name="40 % - Accent3 2 2 2" xfId="130" xr:uid="{C5D2C7A8-3167-44BD-A82B-695A6A7C560D}"/>
    <cellStyle name="40 % - Accent3 2 3" xfId="83" xr:uid="{9BC85608-80B0-4971-B7F6-E23FA72D65CE}"/>
    <cellStyle name="40 % - Accent3 2 4" xfId="106" xr:uid="{E7235563-B3EC-4655-86DE-0A2D8990583A}"/>
    <cellStyle name="40 % - Accent4 2" xfId="35" xr:uid="{B8DE5C18-A41C-42B5-8A50-5BCD102EFF24}"/>
    <cellStyle name="40 % - Accent4 2 2" xfId="62" xr:uid="{742590B4-4434-4ACD-A9D1-7A1299A764CA}"/>
    <cellStyle name="40 % - Accent4 2 2 2" xfId="133" xr:uid="{3F760C57-DAF7-4BDA-82A9-38C8E26DE4A9}"/>
    <cellStyle name="40 % - Accent4 2 3" xfId="86" xr:uid="{E131CB2C-5EA9-450B-AE6E-00E51548AA63}"/>
    <cellStyle name="40 % - Accent4 2 4" xfId="109" xr:uid="{750751CF-DD6D-4D64-87CB-F7CB6E6041F2}"/>
    <cellStyle name="40 % - Accent5 2" xfId="39" xr:uid="{8C3A0D32-B41D-496A-B1A8-852DAC04E375}"/>
    <cellStyle name="40 % - Accent5 2 2" xfId="65" xr:uid="{7F49A4BC-649C-48D6-AB39-03C6C13A2E86}"/>
    <cellStyle name="40 % - Accent5 2 2 2" xfId="136" xr:uid="{9979272D-8D7B-49E8-96CF-FC2C91F95CED}"/>
    <cellStyle name="40 % - Accent5 2 3" xfId="89" xr:uid="{7FC8048F-5F8D-47E7-BF72-A6EBD7A21F13}"/>
    <cellStyle name="40 % - Accent5 2 4" xfId="112" xr:uid="{9D8C2A1D-91AD-41B2-AAD0-D9C428767ED2}"/>
    <cellStyle name="40 % - Accent6 2" xfId="43" xr:uid="{9EAF902D-453A-4045-A182-CDD968764CAB}"/>
    <cellStyle name="40 % - Accent6 2 2" xfId="68" xr:uid="{31510351-7346-478F-8D4C-5BF14961BF13}"/>
    <cellStyle name="40 % - Accent6 2 2 2" xfId="139" xr:uid="{9EF840B3-4C0E-4A0C-8108-CEF69EFF1FE1}"/>
    <cellStyle name="40 % - Accent6 2 3" xfId="92" xr:uid="{BC5F27B8-29E3-4BCF-8F22-BBE04999E3D0}"/>
    <cellStyle name="40 % - Accent6 2 4" xfId="115" xr:uid="{C4D2F00E-671A-46FC-85B9-1CC8D590F72E}"/>
    <cellStyle name="60 % - Accent1 2" xfId="24" xr:uid="{8B6C8306-2FDC-4540-8B55-916EBE60C4D1}"/>
    <cellStyle name="60 % - Accent1 2 2" xfId="54" xr:uid="{D53530B0-705B-4964-8E71-E63B8B54C322}"/>
    <cellStyle name="60 % - Accent1 2 2 2" xfId="125" xr:uid="{BF054F0A-7CBE-498B-A0BD-EA51F5F67091}"/>
    <cellStyle name="60 % - Accent1 2 3" xfId="78" xr:uid="{91C63BD6-8413-45CC-B80C-EAE8EEBD9ABB}"/>
    <cellStyle name="60 % - Accent1 2 4" xfId="101" xr:uid="{1570766C-5946-4BCB-91E5-238DB6E5821B}"/>
    <cellStyle name="60 % - Accent2 2" xfId="28" xr:uid="{157E1BBF-25EB-4BCE-9370-63392A7203B7}"/>
    <cellStyle name="60 % - Accent2 2 2" xfId="57" xr:uid="{7C306106-CC26-483D-A4A3-C86A3986C2D8}"/>
    <cellStyle name="60 % - Accent2 2 2 2" xfId="128" xr:uid="{C5348121-CB6C-4FA3-92EF-C68E8DB777E1}"/>
    <cellStyle name="60 % - Accent2 2 3" xfId="81" xr:uid="{80132D31-6302-476F-9A87-82857A0784CD}"/>
    <cellStyle name="60 % - Accent2 2 4" xfId="104" xr:uid="{C2A683A4-5C5B-4AAE-B78A-59C596654AFB}"/>
    <cellStyle name="60 % - Accent3 2" xfId="32" xr:uid="{64322868-D195-4A4B-AFA2-A1013891A47E}"/>
    <cellStyle name="60 % - Accent3 2 2" xfId="60" xr:uid="{F8849C82-2A24-4CE5-8965-132759AFFE22}"/>
    <cellStyle name="60 % - Accent3 2 2 2" xfId="131" xr:uid="{2A9144A6-B78B-4D9E-8224-139187D83944}"/>
    <cellStyle name="60 % - Accent3 2 3" xfId="84" xr:uid="{5E076BC7-228C-479C-A8B1-D3B016DFA96A}"/>
    <cellStyle name="60 % - Accent3 2 4" xfId="107" xr:uid="{B5D121E4-6FB9-4E4C-9AE9-CC22523FC6C1}"/>
    <cellStyle name="60 % - Accent4 2" xfId="36" xr:uid="{3C8DB8FD-9256-45FE-AFB8-F0BE519ADB38}"/>
    <cellStyle name="60 % - Accent4 2 2" xfId="63" xr:uid="{7C988B11-19A7-4A99-A2DE-FA25C747F086}"/>
    <cellStyle name="60 % - Accent4 2 2 2" xfId="134" xr:uid="{6406BCD5-229D-4454-A209-C088D37E8E77}"/>
    <cellStyle name="60 % - Accent4 2 3" xfId="87" xr:uid="{A3CF585C-64F8-4265-9DB1-EA097E5189B3}"/>
    <cellStyle name="60 % - Accent4 2 4" xfId="110" xr:uid="{D4F5FA9C-65FF-4883-8DB1-38CC70A7CAA4}"/>
    <cellStyle name="60 % - Accent5 2" xfId="40" xr:uid="{5B899845-54F6-4EFC-89A5-A192B7E58CEB}"/>
    <cellStyle name="60 % - Accent5 2 2" xfId="66" xr:uid="{7047A74F-A814-4859-A421-1879AA4C5552}"/>
    <cellStyle name="60 % - Accent5 2 2 2" xfId="137" xr:uid="{BFC1E27D-E5AD-4B57-865F-4AA6437636F3}"/>
    <cellStyle name="60 % - Accent5 2 3" xfId="90" xr:uid="{DB0560BB-B86B-446A-9634-E9EFA4538131}"/>
    <cellStyle name="60 % - Accent5 2 4" xfId="113" xr:uid="{69E20565-B6F1-405A-B86F-D4016A957990}"/>
    <cellStyle name="60 % - Accent6 2" xfId="44" xr:uid="{371DE05A-5F00-4DF8-8AFB-0DBF3DCEDB92}"/>
    <cellStyle name="60 % - Accent6 2 2" xfId="69" xr:uid="{8C5EB134-9A21-497D-B9F7-B4819FEC9372}"/>
    <cellStyle name="60 % - Accent6 2 2 2" xfId="140" xr:uid="{ACEA931D-6DE6-47C7-BA3A-945A6366648C}"/>
    <cellStyle name="60 % - Accent6 2 3" xfId="93" xr:uid="{23417BDA-ECEC-48FB-B0FF-0D538C3DB7CE}"/>
    <cellStyle name="60 % - Accent6 2 4" xfId="116" xr:uid="{8BCBBF91-A41C-4F4C-80CB-CBD9D1A824E2}"/>
    <cellStyle name="Accent1 2" xfId="21" xr:uid="{D54395A0-DBED-4E0A-A30C-44FC57345363}"/>
    <cellStyle name="Accent2 2" xfId="25" xr:uid="{4A59055B-A949-4BD3-BCCD-527C60BDBE0F}"/>
    <cellStyle name="Accent3 2" xfId="29" xr:uid="{08B735CA-A72B-4A77-9FBD-1AB653621739}"/>
    <cellStyle name="Accent4 2" xfId="33" xr:uid="{3EB4003D-A416-4AF0-B9A7-D4EC8C34735B}"/>
    <cellStyle name="Accent5 2" xfId="37" xr:uid="{C76B194E-7839-4884-8DB6-3132CBC83AD6}"/>
    <cellStyle name="Accent6 2" xfId="41" xr:uid="{0B44D2BF-AFAA-4B14-887C-BDC56329F081}"/>
    <cellStyle name="Avertissement 2" xfId="17" xr:uid="{AEB82BB6-48AA-44CD-A211-E20EDCE39EC3}"/>
    <cellStyle name="Calcul 2" xfId="14" xr:uid="{54E695DB-0BD1-4444-B54C-031058637E57}"/>
    <cellStyle name="Cellule liée 2" xfId="15" xr:uid="{3C744B09-0254-4E13-801A-59213925ED9E}"/>
    <cellStyle name="Entrée 2" xfId="12" xr:uid="{436D5F38-DC7C-4195-B31E-C7CF0A7F0AAE}"/>
    <cellStyle name="Insatisfaisant 2" xfId="10" xr:uid="{85507F4F-13A1-4E0C-8949-B412BEF885A3}"/>
    <cellStyle name="Lien hypertexte" xfId="49" builtinId="8"/>
    <cellStyle name="Milliers" xfId="1" builtinId="3"/>
    <cellStyle name="Milliers 2" xfId="47" xr:uid="{545B9590-5901-45B3-A1A9-54F6A2E7D438}"/>
    <cellStyle name="Milliers 2 2" xfId="72" xr:uid="{688BFAD0-F744-40BC-9C20-F3A3826851CA}"/>
    <cellStyle name="Milliers 2 2 2" xfId="143" xr:uid="{0B9F579B-93EC-4B7F-91CF-DF88BFF769A5}"/>
    <cellStyle name="Milliers 2 3" xfId="96" xr:uid="{30E130F6-E7C0-4BFB-AB36-456B27F12895}"/>
    <cellStyle name="Milliers 2 4" xfId="119" xr:uid="{D0B0DCE1-E898-4998-B791-95D20B148C3D}"/>
    <cellStyle name="Monétaire" xfId="48" builtinId="4"/>
    <cellStyle name="Monétaire 2" xfId="45" xr:uid="{B57B120F-6C2B-4824-8221-1F988AAA253B}"/>
    <cellStyle name="Monétaire 2 2" xfId="70" xr:uid="{3A8BE717-5874-47A7-A26E-237365C5C693}"/>
    <cellStyle name="Monétaire 2 2 2" xfId="141" xr:uid="{2DB54659-3020-4665-86F5-C77948A19B89}"/>
    <cellStyle name="Monétaire 2 3" xfId="94" xr:uid="{BC9D79E7-2F44-4BD8-9E3E-149B2DA8C682}"/>
    <cellStyle name="Monétaire 2 4" xfId="117" xr:uid="{25B98141-D0D3-41C1-BE6D-ADF3242082BB}"/>
    <cellStyle name="Monétaire 3" xfId="46" xr:uid="{CD6027FD-EA6C-49BF-AAC5-F398CF98108E}"/>
    <cellStyle name="Monétaire 3 2" xfId="71" xr:uid="{C62320B8-66C4-49BA-8554-AFA6E62D0E95}"/>
    <cellStyle name="Monétaire 3 2 2" xfId="142" xr:uid="{EC163AD1-222F-4DB0-93C0-5E1A72E95ADB}"/>
    <cellStyle name="Monétaire 3 3" xfId="95" xr:uid="{C434C7B0-F6C8-4EB4-B5A4-79A5D6EC425F}"/>
    <cellStyle name="Monétaire 3 4" xfId="118" xr:uid="{74BD5EFF-89DC-40BD-963F-92C8751D1D07}"/>
    <cellStyle name="Monétaire 4" xfId="73" xr:uid="{B9EBA7BF-F9A0-4A73-8CC7-320853D69731}"/>
    <cellStyle name="Monétaire 4 2" xfId="144" xr:uid="{B031458B-ABFA-4370-A205-DFCCD6DA5612}"/>
    <cellStyle name="Monétaire 5" xfId="120" xr:uid="{73423E1D-B277-4B4B-81E1-865FDEF85CDA}"/>
    <cellStyle name="Neutre 2" xfId="11" xr:uid="{6CA68A09-FEEA-469E-945B-510DE022643A}"/>
    <cellStyle name="Normal" xfId="0" builtinId="0"/>
    <cellStyle name="Normal 2" xfId="4" xr:uid="{F05633E8-9007-4EFB-9A50-2F8A9CF4878C}"/>
    <cellStyle name="Normal 2 2" xfId="50" xr:uid="{42C3A51E-BA9B-48B7-9849-D62D7FD244A6}"/>
    <cellStyle name="Normal 2 2 2" xfId="121" xr:uid="{7C350744-9F55-4212-BFCA-3A53584AF811}"/>
    <cellStyle name="Normal 2 3" xfId="74" xr:uid="{57087353-E29B-480F-8E0E-B338EDE261CF}"/>
    <cellStyle name="Normal 2 4" xfId="97" xr:uid="{FBC95E13-B918-4A3C-A41F-AEB54DCA7C6E}"/>
    <cellStyle name="Note 2" xfId="18" xr:uid="{B92CF086-3ED9-44CB-9A8F-782A471D98BD}"/>
    <cellStyle name="Note 2 2" xfId="51" xr:uid="{FC154012-D879-4CB6-958A-A317292AD608}"/>
    <cellStyle name="Note 2 2 2" xfId="122" xr:uid="{A313C130-96BB-4AD3-BCD9-AB9D335E8E7C}"/>
    <cellStyle name="Note 2 3" xfId="75" xr:uid="{1FAA8610-E096-4CDA-8C87-45072B9DC291}"/>
    <cellStyle name="Note 2 4" xfId="98" xr:uid="{9198B51C-8653-4E5D-A41A-443F72E26100}"/>
    <cellStyle name="Pourcentage" xfId="2" builtinId="5"/>
    <cellStyle name="Satisfaisant 2" xfId="9" xr:uid="{F50D90B4-FA01-4797-BC3C-1F5F14031CED}"/>
    <cellStyle name="Sortie 2" xfId="13" xr:uid="{72E83C1B-1FBD-41ED-9780-D0C3C93EED19}"/>
    <cellStyle name="Texte explicatif 2" xfId="19" xr:uid="{0E500CD5-FEE2-4362-A51A-58DF8C597824}"/>
    <cellStyle name="Titre" xfId="3" builtinId="15" customBuiltin="1"/>
    <cellStyle name="Titre 1 2" xfId="5" xr:uid="{CD4D047F-3380-43C5-8DA0-A147D6D2AAAD}"/>
    <cellStyle name="Titre 2 2" xfId="6" xr:uid="{BD4D6C42-36ED-4802-A607-D619E2D2D155}"/>
    <cellStyle name="Titre 3 2" xfId="7" xr:uid="{431A1DE1-F648-4E8D-A5D6-6461958A153A}"/>
    <cellStyle name="Titre 4 2" xfId="8" xr:uid="{AF004626-B651-4D0B-BBA4-AA1A7202BFBB}"/>
    <cellStyle name="Total 2" xfId="20" xr:uid="{4E5F9274-067D-4E38-84EB-E4289DDD70BE}"/>
    <cellStyle name="Vérification 2" xfId="16" xr:uid="{4361F620-0E59-4F0C-9FA8-96C9BE168451}"/>
  </cellStyles>
  <dxfs count="11">
    <dxf>
      <font>
        <color rgb="FFC00000"/>
      </font>
      <fill>
        <patternFill>
          <fgColor theme="0"/>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indexed="64"/>
          <bgColor theme="9" tint="0.79998168889431442"/>
        </patternFill>
      </fill>
    </dxf>
    <dxf>
      <fill>
        <patternFill patternType="solid">
          <fgColor indexed="64"/>
          <bgColor theme="9" tint="0.79998168889431442"/>
        </patternFill>
      </fill>
    </dxf>
    <dxf>
      <font>
        <b/>
        <i val="0"/>
        <strike val="0"/>
        <condense val="0"/>
        <extend val="0"/>
        <outline val="0"/>
        <shadow val="0"/>
        <u val="none"/>
        <vertAlign val="baseline"/>
        <sz val="10"/>
        <color theme="1"/>
        <name val="Arial"/>
        <family val="2"/>
        <scheme val="none"/>
      </font>
      <fill>
        <patternFill patternType="solid">
          <fgColor indexed="64"/>
          <bgColor theme="9" tint="0.79998168889431442"/>
        </patternFill>
      </fill>
    </dxf>
  </dxfs>
  <tableStyles count="0" defaultTableStyle="TableStyleMedium2" defaultPivotStyle="PivotStyleLight16"/>
  <colors>
    <mruColors>
      <color rgb="FF046A38"/>
      <color rgb="FF0000FF"/>
      <color rgb="FF339966"/>
      <color rgb="FFFFCCFF"/>
      <color rgb="FF008000"/>
      <color rgb="FF0066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220731</xdr:colOff>
      <xdr:row>2</xdr:row>
      <xdr:rowOff>102289</xdr:rowOff>
    </xdr:from>
    <xdr:to>
      <xdr:col>6</xdr:col>
      <xdr:colOff>236606</xdr:colOff>
      <xdr:row>39</xdr:row>
      <xdr:rowOff>101242</xdr:rowOff>
    </xdr:to>
    <xdr:pic>
      <xdr:nvPicPr>
        <xdr:cNvPr id="2" name="Image 1">
          <a:extLst>
            <a:ext uri="{FF2B5EF4-FFF2-40B4-BE49-F238E27FC236}">
              <a16:creationId xmlns:a16="http://schemas.microsoft.com/office/drawing/2014/main" id="{6058C639-F78C-4E87-54F4-BE1AA2AB5913}"/>
            </a:ext>
          </a:extLst>
        </xdr:cNvPr>
        <xdr:cNvPicPr>
          <a:picLocks noChangeAspect="1"/>
        </xdr:cNvPicPr>
      </xdr:nvPicPr>
      <xdr:blipFill>
        <a:blip xmlns:r="http://schemas.openxmlformats.org/officeDocument/2006/relationships" r:embed="rId1"/>
        <a:stretch>
          <a:fillRect/>
        </a:stretch>
      </xdr:blipFill>
      <xdr:spPr>
        <a:xfrm>
          <a:off x="220731" y="499854"/>
          <a:ext cx="4587875" cy="6128084"/>
        </a:xfrm>
        <a:prstGeom prst="rect">
          <a:avLst/>
        </a:prstGeom>
      </xdr:spPr>
    </xdr:pic>
    <xdr:clientData/>
  </xdr:twoCellAnchor>
  <xdr:twoCellAnchor editAs="oneCell">
    <xdr:from>
      <xdr:col>7</xdr:col>
      <xdr:colOff>378377</xdr:colOff>
      <xdr:row>6</xdr:row>
      <xdr:rowOff>161096</xdr:rowOff>
    </xdr:from>
    <xdr:to>
      <xdr:col>9</xdr:col>
      <xdr:colOff>452272</xdr:colOff>
      <xdr:row>39</xdr:row>
      <xdr:rowOff>93869</xdr:rowOff>
    </xdr:to>
    <xdr:pic>
      <xdr:nvPicPr>
        <xdr:cNvPr id="3" name="Image 2">
          <a:extLst>
            <a:ext uri="{FF2B5EF4-FFF2-40B4-BE49-F238E27FC236}">
              <a16:creationId xmlns:a16="http://schemas.microsoft.com/office/drawing/2014/main" id="{4EEA2393-88BA-D63C-9EED-8C00F9E0DA70}"/>
            </a:ext>
          </a:extLst>
        </xdr:cNvPr>
        <xdr:cNvPicPr>
          <a:picLocks noChangeAspect="1"/>
        </xdr:cNvPicPr>
      </xdr:nvPicPr>
      <xdr:blipFill>
        <a:blip xmlns:r="http://schemas.openxmlformats.org/officeDocument/2006/relationships" r:embed="rId2"/>
        <a:stretch>
          <a:fillRect/>
        </a:stretch>
      </xdr:blipFill>
      <xdr:spPr>
        <a:xfrm>
          <a:off x="5712377" y="1221270"/>
          <a:ext cx="4869525" cy="5399295"/>
        </a:xfrm>
        <a:prstGeom prst="rect">
          <a:avLst/>
        </a:prstGeom>
      </xdr:spPr>
    </xdr:pic>
    <xdr:clientData/>
  </xdr:twoCellAnchor>
  <xdr:twoCellAnchor editAs="oneCell">
    <xdr:from>
      <xdr:col>7</xdr:col>
      <xdr:colOff>391075</xdr:colOff>
      <xdr:row>2</xdr:row>
      <xdr:rowOff>143469</xdr:rowOff>
    </xdr:from>
    <xdr:to>
      <xdr:col>9</xdr:col>
      <xdr:colOff>375891</xdr:colOff>
      <xdr:row>7</xdr:row>
      <xdr:rowOff>12342</xdr:rowOff>
    </xdr:to>
    <xdr:pic>
      <xdr:nvPicPr>
        <xdr:cNvPr id="4" name="Image 3">
          <a:extLst>
            <a:ext uri="{FF2B5EF4-FFF2-40B4-BE49-F238E27FC236}">
              <a16:creationId xmlns:a16="http://schemas.microsoft.com/office/drawing/2014/main" id="{BB79957D-55E6-4A52-5730-E2E63049D9D0}"/>
            </a:ext>
          </a:extLst>
        </xdr:cNvPr>
        <xdr:cNvPicPr>
          <a:picLocks noChangeAspect="1"/>
        </xdr:cNvPicPr>
      </xdr:nvPicPr>
      <xdr:blipFill>
        <a:blip xmlns:r="http://schemas.openxmlformats.org/officeDocument/2006/relationships" r:embed="rId3"/>
        <a:stretch>
          <a:fillRect/>
        </a:stretch>
      </xdr:blipFill>
      <xdr:spPr>
        <a:xfrm>
          <a:off x="5725075" y="541034"/>
          <a:ext cx="4780446" cy="6971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4</xdr:row>
      <xdr:rowOff>0</xdr:rowOff>
    </xdr:from>
    <xdr:to>
      <xdr:col>14</xdr:col>
      <xdr:colOff>304800</xdr:colOff>
      <xdr:row>5</xdr:row>
      <xdr:rowOff>142875</xdr:rowOff>
    </xdr:to>
    <xdr:sp macro="" textlink="">
      <xdr:nvSpPr>
        <xdr:cNvPr id="2049" name="AutoShape 1">
          <a:extLst>
            <a:ext uri="{FF2B5EF4-FFF2-40B4-BE49-F238E27FC236}">
              <a16:creationId xmlns:a16="http://schemas.microsoft.com/office/drawing/2014/main" id="{5CC3EEE1-9EF2-4A1D-9298-111BCC551103}"/>
            </a:ext>
          </a:extLst>
        </xdr:cNvPr>
        <xdr:cNvSpPr>
          <a:spLocks noChangeAspect="1" noChangeArrowheads="1"/>
        </xdr:cNvSpPr>
      </xdr:nvSpPr>
      <xdr:spPr bwMode="auto">
        <a:xfrm>
          <a:off x="11506200"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6</xdr:row>
      <xdr:rowOff>0</xdr:rowOff>
    </xdr:from>
    <xdr:to>
      <xdr:col>14</xdr:col>
      <xdr:colOff>304800</xdr:colOff>
      <xdr:row>7</xdr:row>
      <xdr:rowOff>142875</xdr:rowOff>
    </xdr:to>
    <xdr:sp macro="" textlink="">
      <xdr:nvSpPr>
        <xdr:cNvPr id="2050" name="AutoShape 2">
          <a:extLst>
            <a:ext uri="{FF2B5EF4-FFF2-40B4-BE49-F238E27FC236}">
              <a16:creationId xmlns:a16="http://schemas.microsoft.com/office/drawing/2014/main" id="{CB1B4DDC-4109-451E-9A4C-0E3B233CD0D9}"/>
            </a:ext>
          </a:extLst>
        </xdr:cNvPr>
        <xdr:cNvSpPr>
          <a:spLocks noChangeAspect="1" noChangeArrowheads="1"/>
        </xdr:cNvSpPr>
      </xdr:nvSpPr>
      <xdr:spPr bwMode="auto">
        <a:xfrm>
          <a:off x="11506200" y="124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8</xdr:row>
      <xdr:rowOff>0</xdr:rowOff>
    </xdr:from>
    <xdr:to>
      <xdr:col>14</xdr:col>
      <xdr:colOff>304800</xdr:colOff>
      <xdr:row>9</xdr:row>
      <xdr:rowOff>142875</xdr:rowOff>
    </xdr:to>
    <xdr:sp macro="" textlink="">
      <xdr:nvSpPr>
        <xdr:cNvPr id="2051" name="AutoShape 3">
          <a:extLst>
            <a:ext uri="{FF2B5EF4-FFF2-40B4-BE49-F238E27FC236}">
              <a16:creationId xmlns:a16="http://schemas.microsoft.com/office/drawing/2014/main" id="{D2D5BF7B-3B36-4030-9403-9B39B8AC669F}"/>
            </a:ext>
          </a:extLst>
        </xdr:cNvPr>
        <xdr:cNvSpPr>
          <a:spLocks noChangeAspect="1" noChangeArrowheads="1"/>
        </xdr:cNvSpPr>
      </xdr:nvSpPr>
      <xdr:spPr bwMode="auto">
        <a:xfrm>
          <a:off x="11506200" y="168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10</xdr:row>
      <xdr:rowOff>0</xdr:rowOff>
    </xdr:from>
    <xdr:to>
      <xdr:col>14</xdr:col>
      <xdr:colOff>304800</xdr:colOff>
      <xdr:row>11</xdr:row>
      <xdr:rowOff>142875</xdr:rowOff>
    </xdr:to>
    <xdr:sp macro="" textlink="">
      <xdr:nvSpPr>
        <xdr:cNvPr id="2052" name="AutoShape 4">
          <a:extLst>
            <a:ext uri="{FF2B5EF4-FFF2-40B4-BE49-F238E27FC236}">
              <a16:creationId xmlns:a16="http://schemas.microsoft.com/office/drawing/2014/main" id="{922C2540-2595-42A9-8BC1-1EF421641A26}"/>
            </a:ext>
          </a:extLst>
        </xdr:cNvPr>
        <xdr:cNvSpPr>
          <a:spLocks noChangeAspect="1" noChangeArrowheads="1"/>
        </xdr:cNvSpPr>
      </xdr:nvSpPr>
      <xdr:spPr bwMode="auto">
        <a:xfrm>
          <a:off x="11506200" y="212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12</xdr:row>
      <xdr:rowOff>0</xdr:rowOff>
    </xdr:from>
    <xdr:to>
      <xdr:col>14</xdr:col>
      <xdr:colOff>304800</xdr:colOff>
      <xdr:row>13</xdr:row>
      <xdr:rowOff>142875</xdr:rowOff>
    </xdr:to>
    <xdr:sp macro="" textlink="">
      <xdr:nvSpPr>
        <xdr:cNvPr id="2053" name="AutoShape 5">
          <a:extLst>
            <a:ext uri="{FF2B5EF4-FFF2-40B4-BE49-F238E27FC236}">
              <a16:creationId xmlns:a16="http://schemas.microsoft.com/office/drawing/2014/main" id="{A96D7E5A-16BE-4C1B-A763-D0DE8702C665}"/>
            </a:ext>
          </a:extLst>
        </xdr:cNvPr>
        <xdr:cNvSpPr>
          <a:spLocks noChangeAspect="1" noChangeArrowheads="1"/>
        </xdr:cNvSpPr>
      </xdr:nvSpPr>
      <xdr:spPr bwMode="auto">
        <a:xfrm>
          <a:off x="11506200" y="2562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485775</xdr:colOff>
      <xdr:row>0</xdr:row>
      <xdr:rowOff>0</xdr:rowOff>
    </xdr:from>
    <xdr:to>
      <xdr:col>11</xdr:col>
      <xdr:colOff>437394</xdr:colOff>
      <xdr:row>50</xdr:row>
      <xdr:rowOff>18036</xdr:rowOff>
    </xdr:to>
    <xdr:pic>
      <xdr:nvPicPr>
        <xdr:cNvPr id="3" name="Image 2">
          <a:extLst>
            <a:ext uri="{FF2B5EF4-FFF2-40B4-BE49-F238E27FC236}">
              <a16:creationId xmlns:a16="http://schemas.microsoft.com/office/drawing/2014/main" id="{BFE02907-EB57-7EB5-2C81-C96B247AB1A5}"/>
            </a:ext>
          </a:extLst>
        </xdr:cNvPr>
        <xdr:cNvPicPr>
          <a:picLocks noChangeAspect="1"/>
        </xdr:cNvPicPr>
      </xdr:nvPicPr>
      <xdr:blipFill>
        <a:blip xmlns:r="http://schemas.openxmlformats.org/officeDocument/2006/relationships" r:embed="rId1"/>
        <a:stretch>
          <a:fillRect/>
        </a:stretch>
      </xdr:blipFill>
      <xdr:spPr>
        <a:xfrm>
          <a:off x="4533900" y="0"/>
          <a:ext cx="6047619" cy="811428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D329AC8E-FDB7-4F76-99CE-484E42BBD396}" name="Tableau154" displayName="Tableau154" ref="A1:B24" totalsRowShown="0" headerRowDxfId="10" dataDxfId="9">
  <autoFilter ref="A1:B24" xr:uid="{D329AC8E-FDB7-4F76-99CE-484E42BBD396}"/>
  <sortState xmlns:xlrd2="http://schemas.microsoft.com/office/spreadsheetml/2017/richdata2" ref="A2:B17">
    <sortCondition ref="B1:B24"/>
  </sortState>
  <tableColumns count="2">
    <tableColumn id="4" xr3:uid="{21E76181-F78E-468B-A82F-B60662F5181F}" name="Produit"/>
    <tableColumn id="11" xr3:uid="{4A888C52-4A8B-43A2-9A86-56C5AA01C19C}" name="MAJ_VAR" dataDxfId="8"/>
  </tableColumns>
  <tableStyleInfo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qdc.ca/fr-CA/a-propos/faire-affaire-avec-la-SQDC"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F3FC4-6368-4BB3-ACA6-4FA555C681B3}">
  <sheetPr>
    <tabColor rgb="FF046A38"/>
    <pageSetUpPr fitToPage="1"/>
  </sheetPr>
  <dimension ref="A1:R115"/>
  <sheetViews>
    <sheetView showGridLines="0" zoomScale="110" zoomScaleNormal="110" workbookViewId="0">
      <selection activeCell="I21" sqref="I21"/>
    </sheetView>
  </sheetViews>
  <sheetFormatPr baseColWidth="10" defaultColWidth="0" defaultRowHeight="12.75" customHeight="1" zeroHeight="1" x14ac:dyDescent="0.25"/>
  <cols>
    <col min="1" max="1" width="4.81640625" customWidth="1"/>
    <col min="2" max="2" width="3.7265625" customWidth="1"/>
    <col min="3" max="3" width="5" customWidth="1"/>
    <col min="4" max="4" width="27.453125" customWidth="1"/>
    <col min="5" max="6" width="15.453125" customWidth="1"/>
    <col min="7" max="7" width="17" customWidth="1"/>
    <col min="8" max="12" width="8.54296875" customWidth="1"/>
    <col min="13" max="13" width="11.7265625" customWidth="1"/>
    <col min="14" max="16384" width="11.453125" hidden="1"/>
  </cols>
  <sheetData>
    <row r="1" spans="1:18" s="91" customFormat="1" ht="31.5" customHeight="1" x14ac:dyDescent="0.25">
      <c r="A1" s="90" t="s">
        <v>86</v>
      </c>
      <c r="B1" s="90"/>
      <c r="F1" s="92"/>
      <c r="G1" s="93"/>
      <c r="I1" s="94"/>
      <c r="J1" s="95"/>
      <c r="M1" s="95"/>
      <c r="N1" s="95"/>
      <c r="P1" s="93"/>
      <c r="Q1" s="93"/>
      <c r="R1" s="93"/>
    </row>
    <row r="2" spans="1:18" ht="13" x14ac:dyDescent="0.3">
      <c r="A2" s="96" t="s">
        <v>85</v>
      </c>
      <c r="B2" s="55"/>
    </row>
    <row r="3" spans="1:18" ht="12" customHeight="1" x14ac:dyDescent="0.25"/>
    <row r="4" spans="1:18" ht="12.5" x14ac:dyDescent="0.25">
      <c r="B4" t="s">
        <v>154</v>
      </c>
    </row>
    <row r="5" spans="1:18" ht="6" customHeight="1" x14ac:dyDescent="0.25"/>
    <row r="6" spans="1:18" ht="12.5" x14ac:dyDescent="0.25">
      <c r="B6" t="s">
        <v>87</v>
      </c>
    </row>
    <row r="7" spans="1:18" ht="12.5" x14ac:dyDescent="0.25">
      <c r="C7" s="53">
        <v>1</v>
      </c>
      <c r="D7" s="50" t="s">
        <v>88</v>
      </c>
      <c r="E7" t="s">
        <v>156</v>
      </c>
    </row>
    <row r="8" spans="1:18" ht="12.5" x14ac:dyDescent="0.25">
      <c r="C8" s="53">
        <v>2</v>
      </c>
      <c r="D8" s="54" t="s">
        <v>89</v>
      </c>
      <c r="E8" t="s">
        <v>155</v>
      </c>
    </row>
    <row r="9" spans="1:18" ht="12.5" x14ac:dyDescent="0.25"/>
    <row r="10" spans="1:18" ht="12.5" x14ac:dyDescent="0.25">
      <c r="B10" s="83" t="s">
        <v>113</v>
      </c>
    </row>
    <row r="11" spans="1:18" ht="12.5" x14ac:dyDescent="0.25"/>
    <row r="12" spans="1:18" ht="25.5" customHeight="1" x14ac:dyDescent="0.25">
      <c r="B12" s="217" t="s">
        <v>153</v>
      </c>
      <c r="C12" s="217"/>
      <c r="D12" s="217"/>
      <c r="E12" s="217"/>
      <c r="F12" s="217"/>
      <c r="G12" s="217"/>
      <c r="H12" s="217"/>
      <c r="I12" s="217"/>
      <c r="J12" s="217"/>
      <c r="K12" s="217"/>
      <c r="L12" s="217"/>
    </row>
    <row r="13" spans="1:18" ht="12.5" x14ac:dyDescent="0.25"/>
    <row r="14" spans="1:18" ht="25.5" customHeight="1" x14ac:dyDescent="0.25">
      <c r="B14" s="217" t="s">
        <v>112</v>
      </c>
      <c r="C14" s="217"/>
      <c r="D14" s="217"/>
      <c r="E14" s="217"/>
      <c r="F14" s="217"/>
      <c r="G14" s="217"/>
      <c r="H14" s="217"/>
      <c r="I14" s="217"/>
      <c r="J14" s="217"/>
      <c r="K14" s="217"/>
      <c r="L14" s="217"/>
    </row>
    <row r="15" spans="1:18" ht="13" thickBot="1" x14ac:dyDescent="0.3"/>
    <row r="16" spans="1:18" ht="42.75" customHeight="1" thickBot="1" x14ac:dyDescent="0.3">
      <c r="D16" s="5"/>
      <c r="E16" s="215" t="s">
        <v>90</v>
      </c>
      <c r="F16" s="216"/>
      <c r="G16" s="56" t="s">
        <v>91</v>
      </c>
    </row>
    <row r="17" spans="4:11" ht="30" customHeight="1" thickBot="1" x14ac:dyDescent="0.3">
      <c r="D17" s="57" t="s">
        <v>92</v>
      </c>
      <c r="E17" s="58" t="s">
        <v>93</v>
      </c>
      <c r="F17" s="59" t="s">
        <v>94</v>
      </c>
      <c r="G17" s="60" t="s">
        <v>95</v>
      </c>
    </row>
    <row r="18" spans="4:11" ht="13" thickBot="1" x14ac:dyDescent="0.3">
      <c r="D18" s="61"/>
      <c r="E18" s="62" t="s">
        <v>96</v>
      </c>
      <c r="F18" s="63" t="s">
        <v>97</v>
      </c>
      <c r="G18" s="61" t="s">
        <v>97</v>
      </c>
      <c r="K18" s="82"/>
    </row>
    <row r="19" spans="4:11" ht="12.5" x14ac:dyDescent="0.25">
      <c r="D19" s="64" t="s">
        <v>98</v>
      </c>
      <c r="E19" s="65">
        <v>0.14899999999999999</v>
      </c>
      <c r="F19" s="66">
        <v>1.05</v>
      </c>
      <c r="G19" s="211">
        <v>1.85</v>
      </c>
    </row>
    <row r="20" spans="4:11" ht="12.5" x14ac:dyDescent="0.25">
      <c r="D20" s="69" t="s">
        <v>99</v>
      </c>
      <c r="E20" s="70">
        <v>0.14899999999999999</v>
      </c>
      <c r="F20" s="71">
        <v>0.9</v>
      </c>
      <c r="G20" s="67">
        <v>1.25</v>
      </c>
    </row>
    <row r="21" spans="4:11" ht="12.5" x14ac:dyDescent="0.25">
      <c r="D21" s="69" t="s">
        <v>100</v>
      </c>
      <c r="E21" s="72">
        <v>0.25</v>
      </c>
      <c r="F21" s="71">
        <v>0</v>
      </c>
      <c r="G21" s="67">
        <v>5.9</v>
      </c>
    </row>
    <row r="22" spans="4:11" ht="12.5" x14ac:dyDescent="0.25">
      <c r="D22" s="69" t="s">
        <v>101</v>
      </c>
      <c r="E22" s="72">
        <v>0.25</v>
      </c>
      <c r="F22" s="71">
        <v>0</v>
      </c>
      <c r="G22" s="67">
        <v>4.3</v>
      </c>
    </row>
    <row r="23" spans="4:11" ht="12.5" x14ac:dyDescent="0.25">
      <c r="D23" s="69" t="s">
        <v>102</v>
      </c>
      <c r="E23" s="72">
        <v>0.25</v>
      </c>
      <c r="F23" s="71">
        <v>0</v>
      </c>
      <c r="G23" s="67">
        <v>3.5</v>
      </c>
    </row>
    <row r="24" spans="4:11" ht="12.5" x14ac:dyDescent="0.25">
      <c r="D24" s="69" t="s">
        <v>20</v>
      </c>
      <c r="E24" s="72">
        <v>0.25</v>
      </c>
      <c r="F24" s="71">
        <v>0</v>
      </c>
      <c r="G24" s="67">
        <v>0</v>
      </c>
    </row>
    <row r="25" spans="4:11" ht="12.5" x14ac:dyDescent="0.25">
      <c r="D25" s="69" t="s">
        <v>173</v>
      </c>
      <c r="E25" s="72">
        <v>0.25</v>
      </c>
      <c r="F25" s="71">
        <v>0</v>
      </c>
      <c r="G25" s="67">
        <v>0</v>
      </c>
    </row>
    <row r="26" spans="4:11" ht="12.5" x14ac:dyDescent="0.25">
      <c r="D26" s="69" t="s">
        <v>103</v>
      </c>
      <c r="E26" s="73">
        <v>0.25</v>
      </c>
      <c r="F26" s="74">
        <v>0</v>
      </c>
      <c r="G26" s="67">
        <v>1.5</v>
      </c>
    </row>
    <row r="27" spans="4:11" ht="12.5" x14ac:dyDescent="0.25">
      <c r="D27" s="69" t="s">
        <v>104</v>
      </c>
      <c r="E27" s="73">
        <v>0.25</v>
      </c>
      <c r="F27" s="74">
        <v>0</v>
      </c>
      <c r="G27" s="67">
        <v>0</v>
      </c>
    </row>
    <row r="28" spans="4:11" ht="12.5" x14ac:dyDescent="0.25">
      <c r="D28" s="69" t="s">
        <v>105</v>
      </c>
      <c r="E28" s="72">
        <v>0.26</v>
      </c>
      <c r="F28" s="71">
        <v>0</v>
      </c>
      <c r="G28" s="67">
        <v>2.2000000000000002</v>
      </c>
    </row>
    <row r="29" spans="4:11" ht="12.5" x14ac:dyDescent="0.25">
      <c r="D29" s="69" t="s">
        <v>176</v>
      </c>
      <c r="E29" s="72">
        <v>0.26</v>
      </c>
      <c r="F29" s="71">
        <v>0</v>
      </c>
      <c r="G29" s="67">
        <v>1.7</v>
      </c>
    </row>
    <row r="30" spans="4:11" ht="12.5" x14ac:dyDescent="0.25">
      <c r="D30" s="75" t="s">
        <v>106</v>
      </c>
      <c r="E30" s="73">
        <v>0.3</v>
      </c>
      <c r="F30" s="74">
        <v>0</v>
      </c>
      <c r="G30" s="67">
        <v>0</v>
      </c>
    </row>
    <row r="31" spans="4:11" ht="12.5" x14ac:dyDescent="0.25">
      <c r="D31" s="75" t="s">
        <v>14</v>
      </c>
      <c r="E31" s="73">
        <v>0.3</v>
      </c>
      <c r="F31" s="74">
        <v>0</v>
      </c>
      <c r="G31" s="67">
        <v>0</v>
      </c>
    </row>
    <row r="32" spans="4:11" ht="12.5" x14ac:dyDescent="0.25">
      <c r="D32" s="75" t="s">
        <v>107</v>
      </c>
      <c r="E32" s="73">
        <v>0.3</v>
      </c>
      <c r="F32" s="74">
        <v>0</v>
      </c>
      <c r="G32" s="67">
        <v>0</v>
      </c>
    </row>
    <row r="33" spans="1:18" ht="12.5" x14ac:dyDescent="0.25">
      <c r="D33" s="75" t="s">
        <v>108</v>
      </c>
      <c r="E33" s="73">
        <v>0.3</v>
      </c>
      <c r="F33" s="74">
        <v>0</v>
      </c>
      <c r="G33" s="67">
        <v>0</v>
      </c>
    </row>
    <row r="34" spans="1:18" ht="12.5" x14ac:dyDescent="0.25">
      <c r="D34" s="69" t="s">
        <v>18</v>
      </c>
      <c r="E34" s="73">
        <v>0.3</v>
      </c>
      <c r="F34" s="74">
        <v>0</v>
      </c>
      <c r="G34" s="67">
        <v>0</v>
      </c>
    </row>
    <row r="35" spans="1:18" ht="12.5" x14ac:dyDescent="0.25">
      <c r="D35" s="75" t="s">
        <v>109</v>
      </c>
      <c r="E35" s="73">
        <v>0.3</v>
      </c>
      <c r="F35" s="74">
        <v>0</v>
      </c>
      <c r="G35" s="67">
        <v>0</v>
      </c>
    </row>
    <row r="36" spans="1:18" ht="12.5" x14ac:dyDescent="0.25">
      <c r="D36" s="69" t="s">
        <v>110</v>
      </c>
      <c r="E36" s="73">
        <v>0.32</v>
      </c>
      <c r="F36" s="74">
        <v>0</v>
      </c>
      <c r="G36" s="67">
        <v>0</v>
      </c>
    </row>
    <row r="37" spans="1:18" ht="12.5" x14ac:dyDescent="0.25">
      <c r="D37" s="69" t="s">
        <v>111</v>
      </c>
      <c r="E37" s="73">
        <v>0.33</v>
      </c>
      <c r="F37" s="74">
        <v>0</v>
      </c>
      <c r="G37" s="67">
        <v>0</v>
      </c>
    </row>
    <row r="38" spans="1:18" ht="13" thickBot="1" x14ac:dyDescent="0.3">
      <c r="D38" s="76" t="s">
        <v>184</v>
      </c>
      <c r="E38" s="212">
        <v>0.4</v>
      </c>
      <c r="F38" s="213">
        <v>0</v>
      </c>
      <c r="G38" s="78">
        <v>10.4</v>
      </c>
    </row>
    <row r="39" spans="1:18" ht="12.5" x14ac:dyDescent="0.25">
      <c r="H39" s="68"/>
    </row>
    <row r="40" spans="1:18" ht="12.5" x14ac:dyDescent="0.25">
      <c r="D40" t="s">
        <v>180</v>
      </c>
      <c r="H40" s="81"/>
    </row>
    <row r="41" spans="1:18" ht="12.5" x14ac:dyDescent="0.25">
      <c r="D41" s="79" t="s">
        <v>152</v>
      </c>
      <c r="E41" s="80"/>
      <c r="F41" s="80"/>
      <c r="G41" s="81"/>
    </row>
    <row r="42" spans="1:18" ht="12.5" x14ac:dyDescent="0.25">
      <c r="A42" t="s">
        <v>150</v>
      </c>
      <c r="E42" s="50" t="s">
        <v>0</v>
      </c>
    </row>
    <row r="43" spans="1:18" ht="12.5" x14ac:dyDescent="0.25"/>
    <row r="44" spans="1:18" s="52" customFormat="1" ht="12.5" x14ac:dyDescent="0.25"/>
    <row r="45" spans="1:18" s="12" customFormat="1" ht="31.5" customHeight="1" x14ac:dyDescent="0.25">
      <c r="A45" s="90" t="s">
        <v>151</v>
      </c>
      <c r="B45" s="90"/>
      <c r="C45" s="91"/>
      <c r="D45" s="91"/>
      <c r="E45" s="91"/>
      <c r="F45" s="92"/>
      <c r="G45" s="93"/>
      <c r="H45" s="91"/>
      <c r="I45" s="94"/>
      <c r="J45" s="95"/>
      <c r="K45" s="91"/>
      <c r="L45" s="91"/>
      <c r="M45" s="95"/>
      <c r="N45" s="16"/>
      <c r="P45" s="17"/>
      <c r="Q45" s="17"/>
      <c r="R45" s="17"/>
    </row>
    <row r="46" spans="1:18" ht="12.5" x14ac:dyDescent="0.25"/>
    <row r="47" spans="1:18" ht="12.5" x14ac:dyDescent="0.25">
      <c r="B47" t="s">
        <v>114</v>
      </c>
    </row>
    <row r="48" spans="1:18" ht="12.5" x14ac:dyDescent="0.25"/>
    <row r="49" spans="2:12" ht="12.5" x14ac:dyDescent="0.25">
      <c r="B49" t="s">
        <v>115</v>
      </c>
    </row>
    <row r="50" spans="2:12" ht="12.5" x14ac:dyDescent="0.25">
      <c r="C50" s="53">
        <v>1</v>
      </c>
      <c r="D50" s="50" t="s">
        <v>88</v>
      </c>
      <c r="E50" t="s">
        <v>157</v>
      </c>
    </row>
    <row r="51" spans="2:12" ht="12.5" x14ac:dyDescent="0.25">
      <c r="C51" s="53">
        <v>2</v>
      </c>
      <c r="D51" s="54" t="s">
        <v>89</v>
      </c>
      <c r="E51" t="s">
        <v>116</v>
      </c>
    </row>
    <row r="52" spans="2:12" ht="12.5" x14ac:dyDescent="0.25"/>
    <row r="53" spans="2:12" ht="12.5" x14ac:dyDescent="0.25">
      <c r="B53" s="83" t="s">
        <v>117</v>
      </c>
    </row>
    <row r="54" spans="2:12" ht="12.5" x14ac:dyDescent="0.25"/>
    <row r="55" spans="2:12" ht="24" customHeight="1" x14ac:dyDescent="0.25">
      <c r="B55" s="217" t="s">
        <v>118</v>
      </c>
      <c r="C55" s="217"/>
      <c r="D55" s="217"/>
      <c r="E55" s="217"/>
      <c r="F55" s="217"/>
      <c r="G55" s="217"/>
      <c r="H55" s="217"/>
      <c r="I55" s="217"/>
      <c r="J55" s="217"/>
      <c r="K55" s="217"/>
      <c r="L55" s="217"/>
    </row>
    <row r="56" spans="2:12" ht="12.5" x14ac:dyDescent="0.25"/>
    <row r="57" spans="2:12" ht="12.5" x14ac:dyDescent="0.25">
      <c r="B57" s="217" t="s">
        <v>119</v>
      </c>
      <c r="C57" s="217"/>
      <c r="D57" s="217"/>
      <c r="E57" s="217"/>
      <c r="F57" s="217"/>
      <c r="G57" s="217"/>
      <c r="H57" s="217"/>
      <c r="I57" s="217"/>
      <c r="J57" s="217"/>
      <c r="K57" s="217"/>
      <c r="L57" s="217"/>
    </row>
    <row r="58" spans="2:12" ht="13" thickBot="1" x14ac:dyDescent="0.3"/>
    <row r="59" spans="2:12" ht="42.75" customHeight="1" thickBot="1" x14ac:dyDescent="0.3">
      <c r="D59" s="5"/>
      <c r="E59" s="215" t="s">
        <v>120</v>
      </c>
      <c r="F59" s="216"/>
      <c r="G59" s="56" t="s">
        <v>121</v>
      </c>
    </row>
    <row r="60" spans="2:12" ht="33.75" customHeight="1" thickBot="1" x14ac:dyDescent="0.3">
      <c r="D60" s="57" t="s">
        <v>122</v>
      </c>
      <c r="E60" s="58" t="s">
        <v>123</v>
      </c>
      <c r="F60" s="59" t="s">
        <v>124</v>
      </c>
      <c r="G60" s="60" t="s">
        <v>125</v>
      </c>
    </row>
    <row r="61" spans="2:12" ht="13" thickBot="1" x14ac:dyDescent="0.3">
      <c r="D61" s="61"/>
      <c r="E61" s="62" t="s">
        <v>96</v>
      </c>
      <c r="F61" s="63" t="s">
        <v>97</v>
      </c>
      <c r="G61" s="61" t="s">
        <v>97</v>
      </c>
      <c r="K61" s="82"/>
    </row>
    <row r="62" spans="2:12" ht="12.5" x14ac:dyDescent="0.25">
      <c r="D62" s="64" t="s">
        <v>126</v>
      </c>
      <c r="E62" s="65" t="s">
        <v>127</v>
      </c>
      <c r="F62" s="84" t="s">
        <v>128</v>
      </c>
      <c r="G62" s="85" t="s">
        <v>129</v>
      </c>
    </row>
    <row r="63" spans="2:12" ht="12.5" x14ac:dyDescent="0.25">
      <c r="D63" s="69" t="s">
        <v>130</v>
      </c>
      <c r="E63" s="70" t="s">
        <v>127</v>
      </c>
      <c r="F63" s="86" t="s">
        <v>172</v>
      </c>
      <c r="G63" s="85" t="s">
        <v>171</v>
      </c>
    </row>
    <row r="64" spans="2:12" ht="12.5" x14ac:dyDescent="0.25">
      <c r="D64" s="69" t="s">
        <v>132</v>
      </c>
      <c r="E64" s="72">
        <v>0.25</v>
      </c>
      <c r="F64" s="86">
        <v>0</v>
      </c>
      <c r="G64" s="85" t="s">
        <v>133</v>
      </c>
    </row>
    <row r="65" spans="4:7" ht="12.5" x14ac:dyDescent="0.25">
      <c r="D65" s="69" t="s">
        <v>134</v>
      </c>
      <c r="E65" s="72">
        <v>0.25</v>
      </c>
      <c r="F65" s="86">
        <v>0</v>
      </c>
      <c r="G65" s="85" t="s">
        <v>135</v>
      </c>
    </row>
    <row r="66" spans="4:7" ht="12.5" x14ac:dyDescent="0.25">
      <c r="D66" s="69" t="s">
        <v>136</v>
      </c>
      <c r="E66" s="72">
        <v>0.25</v>
      </c>
      <c r="F66" s="86">
        <v>0</v>
      </c>
      <c r="G66" s="85" t="s">
        <v>137</v>
      </c>
    </row>
    <row r="67" spans="4:7" ht="12.5" x14ac:dyDescent="0.25">
      <c r="D67" s="69" t="s">
        <v>20</v>
      </c>
      <c r="E67" s="72">
        <v>0.25</v>
      </c>
      <c r="F67" s="86">
        <v>0</v>
      </c>
      <c r="G67" s="85">
        <v>0</v>
      </c>
    </row>
    <row r="68" spans="4:7" ht="12.5" x14ac:dyDescent="0.25">
      <c r="D68" s="69" t="s">
        <v>174</v>
      </c>
      <c r="E68" s="72">
        <v>0.25</v>
      </c>
      <c r="F68" s="86">
        <v>0</v>
      </c>
      <c r="G68" s="85">
        <v>0</v>
      </c>
    </row>
    <row r="69" spans="4:7" ht="12.5" x14ac:dyDescent="0.25">
      <c r="D69" s="69" t="s">
        <v>138</v>
      </c>
      <c r="E69" s="73">
        <v>0.25</v>
      </c>
      <c r="F69" s="87">
        <v>0</v>
      </c>
      <c r="G69" s="85" t="s">
        <v>131</v>
      </c>
    </row>
    <row r="70" spans="4:7" ht="12.5" x14ac:dyDescent="0.25">
      <c r="D70" s="69" t="s">
        <v>139</v>
      </c>
      <c r="E70" s="73">
        <v>0.25</v>
      </c>
      <c r="F70" s="87">
        <v>0</v>
      </c>
      <c r="G70" s="85">
        <v>0</v>
      </c>
    </row>
    <row r="71" spans="4:7" ht="12.5" x14ac:dyDescent="0.25">
      <c r="D71" s="69" t="s">
        <v>140</v>
      </c>
      <c r="E71" s="72">
        <v>0.26</v>
      </c>
      <c r="F71" s="86">
        <v>0</v>
      </c>
      <c r="G71" s="85" t="s">
        <v>141</v>
      </c>
    </row>
    <row r="72" spans="4:7" ht="12.5" x14ac:dyDescent="0.25">
      <c r="D72" s="69" t="s">
        <v>177</v>
      </c>
      <c r="E72" s="72">
        <v>0.26</v>
      </c>
      <c r="F72" s="86">
        <v>0</v>
      </c>
      <c r="G72" s="85" t="s">
        <v>178</v>
      </c>
    </row>
    <row r="73" spans="4:7" ht="12.5" x14ac:dyDescent="0.25">
      <c r="D73" s="75" t="s">
        <v>14</v>
      </c>
      <c r="E73" s="73">
        <v>0.3</v>
      </c>
      <c r="F73" s="87">
        <v>0</v>
      </c>
      <c r="G73" s="85">
        <v>0</v>
      </c>
    </row>
    <row r="74" spans="4:7" ht="12.5" x14ac:dyDescent="0.25">
      <c r="D74" s="75" t="s">
        <v>142</v>
      </c>
      <c r="E74" s="73">
        <v>0.3</v>
      </c>
      <c r="F74" s="87">
        <v>0</v>
      </c>
      <c r="G74" s="85">
        <v>0</v>
      </c>
    </row>
    <row r="75" spans="4:7" ht="12.5" x14ac:dyDescent="0.25">
      <c r="D75" s="75" t="s">
        <v>143</v>
      </c>
      <c r="E75" s="73">
        <v>0.3</v>
      </c>
      <c r="F75" s="87">
        <v>0</v>
      </c>
      <c r="G75" s="85">
        <v>0</v>
      </c>
    </row>
    <row r="76" spans="4:7" ht="12.5" x14ac:dyDescent="0.25">
      <c r="D76" s="75" t="s">
        <v>144</v>
      </c>
      <c r="E76" s="73">
        <v>0.3</v>
      </c>
      <c r="F76" s="87">
        <v>0</v>
      </c>
      <c r="G76" s="85">
        <v>0</v>
      </c>
    </row>
    <row r="77" spans="4:7" ht="12.5" x14ac:dyDescent="0.25">
      <c r="D77" s="75" t="s">
        <v>145</v>
      </c>
      <c r="E77" s="73">
        <v>0.3</v>
      </c>
      <c r="F77" s="87">
        <v>0</v>
      </c>
      <c r="G77" s="85">
        <v>0</v>
      </c>
    </row>
    <row r="78" spans="4:7" ht="12.5" x14ac:dyDescent="0.25">
      <c r="D78" s="69" t="s">
        <v>18</v>
      </c>
      <c r="E78" s="73">
        <v>0.3</v>
      </c>
      <c r="F78" s="87">
        <v>0</v>
      </c>
      <c r="G78" s="85">
        <v>0</v>
      </c>
    </row>
    <row r="79" spans="4:7" ht="12.5" x14ac:dyDescent="0.25">
      <c r="D79" s="69" t="s">
        <v>146</v>
      </c>
      <c r="E79" s="73">
        <v>0.32</v>
      </c>
      <c r="F79" s="87">
        <v>0</v>
      </c>
      <c r="G79" s="85">
        <v>0</v>
      </c>
    </row>
    <row r="80" spans="4:7" ht="12.5" x14ac:dyDescent="0.25">
      <c r="D80" s="69" t="s">
        <v>147</v>
      </c>
      <c r="E80" s="73">
        <v>0.33</v>
      </c>
      <c r="F80" s="87">
        <v>0</v>
      </c>
      <c r="G80" s="85">
        <v>0</v>
      </c>
    </row>
    <row r="81" spans="1:13" ht="13" thickBot="1" x14ac:dyDescent="0.3">
      <c r="D81" s="76" t="s">
        <v>185</v>
      </c>
      <c r="E81" s="77">
        <v>0.4</v>
      </c>
      <c r="F81" s="88">
        <v>0</v>
      </c>
      <c r="G81" s="89" t="s">
        <v>186</v>
      </c>
    </row>
    <row r="82" spans="1:13" ht="18.75" customHeight="1" x14ac:dyDescent="0.25">
      <c r="D82" s="104" t="s">
        <v>179</v>
      </c>
      <c r="H82" s="68"/>
    </row>
    <row r="83" spans="1:13" ht="12.5" x14ac:dyDescent="0.25">
      <c r="D83" s="79" t="s">
        <v>148</v>
      </c>
      <c r="E83" s="80"/>
      <c r="F83" s="80"/>
      <c r="G83" s="81"/>
      <c r="H83" s="81"/>
    </row>
    <row r="84" spans="1:13" ht="12.75" customHeight="1" x14ac:dyDescent="0.25"/>
    <row r="85" spans="1:13" ht="12.5" x14ac:dyDescent="0.25">
      <c r="A85" t="s">
        <v>149</v>
      </c>
      <c r="E85" s="51" t="s">
        <v>82</v>
      </c>
    </row>
    <row r="86" spans="1:13" ht="12.5" x14ac:dyDescent="0.25"/>
    <row r="87" spans="1:13" ht="12.5" x14ac:dyDescent="0.25">
      <c r="L87" s="101" t="s">
        <v>162</v>
      </c>
      <c r="M87" s="102">
        <v>45744</v>
      </c>
    </row>
    <row r="88" spans="1:13" ht="12.5" hidden="1" x14ac:dyDescent="0.25"/>
    <row r="89" spans="1:13" ht="12.5" hidden="1" x14ac:dyDescent="0.25"/>
    <row r="90" spans="1:13" ht="12.5" hidden="1" x14ac:dyDescent="0.25"/>
    <row r="91" spans="1:13" ht="12.5" hidden="1" x14ac:dyDescent="0.25"/>
    <row r="92" spans="1:13" ht="12.5" hidden="1" x14ac:dyDescent="0.25"/>
    <row r="93" spans="1:13" ht="12.5" hidden="1" x14ac:dyDescent="0.25"/>
    <row r="94" spans="1:13" ht="12.5" hidden="1" x14ac:dyDescent="0.25"/>
    <row r="95" spans="1:13" ht="12.5" hidden="1" x14ac:dyDescent="0.25"/>
    <row r="96" spans="1:13" ht="12.5" hidden="1" x14ac:dyDescent="0.25"/>
    <row r="97" ht="12.5" hidden="1" x14ac:dyDescent="0.25"/>
    <row r="98" ht="12.5" hidden="1" x14ac:dyDescent="0.25"/>
    <row r="99" ht="12.5" hidden="1" x14ac:dyDescent="0.25"/>
    <row r="100" ht="12.5" hidden="1" x14ac:dyDescent="0.25"/>
    <row r="101" ht="12.5" hidden="1" x14ac:dyDescent="0.25"/>
    <row r="102" ht="12.5" hidden="1" x14ac:dyDescent="0.25"/>
    <row r="103" ht="12.5" hidden="1" x14ac:dyDescent="0.25"/>
    <row r="104" ht="12.5" hidden="1" x14ac:dyDescent="0.25"/>
    <row r="105" ht="12.5" hidden="1" x14ac:dyDescent="0.25"/>
    <row r="106" ht="12.5" hidden="1" x14ac:dyDescent="0.25"/>
    <row r="107" ht="12.5" hidden="1" x14ac:dyDescent="0.25"/>
    <row r="108" ht="12.5" hidden="1" x14ac:dyDescent="0.25"/>
    <row r="109" ht="12.5" hidden="1" x14ac:dyDescent="0.25"/>
    <row r="110" ht="12.5" hidden="1" x14ac:dyDescent="0.25"/>
    <row r="111" ht="12.5" hidden="1" x14ac:dyDescent="0.25"/>
    <row r="112" ht="12.5" hidden="1" x14ac:dyDescent="0.25"/>
    <row r="113" ht="12.5" hidden="1" x14ac:dyDescent="0.25"/>
    <row r="114" ht="12.5" hidden="1" x14ac:dyDescent="0.25"/>
    <row r="115" ht="12.5" hidden="1" x14ac:dyDescent="0.25"/>
  </sheetData>
  <mergeCells count="6">
    <mergeCell ref="E59:F59"/>
    <mergeCell ref="B12:L12"/>
    <mergeCell ref="B14:L14"/>
    <mergeCell ref="E16:F16"/>
    <mergeCell ref="B55:L55"/>
    <mergeCell ref="B57:L57"/>
  </mergeCells>
  <hyperlinks>
    <hyperlink ref="D7" location="'Calculatrice - à partir du coût'!A1" display="Calculatrice - à partir du coût" xr:uid="{101E26DB-D0ED-4328-AD0D-92A5C1AD929B}"/>
    <hyperlink ref="D8" location="'Calculatrice - à partir du prix'!A1" display="'Calculatrice - à partir du prix'!A1" xr:uid="{B73439BA-D2FF-40BC-924D-9F0FB7FED676}"/>
    <hyperlink ref="D50" location="'Calculatrice - à partir du coût'!A1" display="Calculatrice - à partir du coût" xr:uid="{B2552512-6FED-4C80-AC73-13245D8848D7}"/>
    <hyperlink ref="D51" location="'Calculatrice - à partir du prix'!A1" display="'Calculatrice - à partir du prix'!A1" xr:uid="{86331E81-5EE2-4D5D-9449-61A4A5B411C4}"/>
    <hyperlink ref="A2" location="Introduction!A42" display="see english below" xr:uid="{E182132E-92FA-497B-B4DF-0A18DE4C9830}"/>
    <hyperlink ref="E42" r:id="rId1" xr:uid="{0AB5103F-4B2B-420C-B4B2-272FF8E80040}"/>
  </hyperlinks>
  <pageMargins left="0.7" right="0.7" top="0.75" bottom="0.75" header="0.3" footer="0.3"/>
  <pageSetup scale="6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358C4-97E6-4751-B979-38B4662BE559}">
  <dimension ref="A1:N3"/>
  <sheetViews>
    <sheetView showGridLines="0" view="pageBreakPreview" topLeftCell="A3" zoomScale="115" zoomScaleNormal="100" zoomScaleSheetLayoutView="115" workbookViewId="0">
      <selection activeCell="M26" sqref="M26"/>
    </sheetView>
  </sheetViews>
  <sheetFormatPr baseColWidth="10" defaultRowHeight="12.5" x14ac:dyDescent="0.25"/>
  <cols>
    <col min="8" max="8" width="5.81640625" customWidth="1"/>
    <col min="9" max="9" width="62.81640625" customWidth="1"/>
  </cols>
  <sheetData>
    <row r="1" spans="1:14" ht="18" x14ac:dyDescent="0.4">
      <c r="A1" s="218" t="s">
        <v>181</v>
      </c>
      <c r="B1" s="218"/>
      <c r="C1" s="218"/>
      <c r="D1" s="218"/>
      <c r="E1" s="218"/>
      <c r="F1" s="218"/>
      <c r="I1" s="207" t="s">
        <v>182</v>
      </c>
      <c r="J1" s="208"/>
      <c r="K1" s="208"/>
      <c r="L1" s="208"/>
      <c r="M1" s="208"/>
      <c r="N1" s="208"/>
    </row>
    <row r="3" spans="1:14" x14ac:dyDescent="0.25">
      <c r="I3" s="100"/>
    </row>
  </sheetData>
  <mergeCells count="1">
    <mergeCell ref="A1:F1"/>
  </mergeCells>
  <pageMargins left="0.7" right="0.7" top="0.75" bottom="0.75" header="0.3" footer="0.3"/>
  <pageSetup orientation="portrait"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8E5C3-8E3E-469E-B40F-6DAD166C096B}">
  <dimension ref="A1:S1029"/>
  <sheetViews>
    <sheetView showGridLines="0" topLeftCell="A26" zoomScaleNormal="100" workbookViewId="0">
      <selection activeCell="D40" sqref="D40:E40"/>
    </sheetView>
  </sheetViews>
  <sheetFormatPr baseColWidth="10" defaultColWidth="0" defaultRowHeight="12.5" outlineLevelRow="1" outlineLevelCol="1" x14ac:dyDescent="0.25"/>
  <cols>
    <col min="1" max="1" width="2.1796875" customWidth="1"/>
    <col min="2" max="2" width="14.26953125" style="169" customWidth="1"/>
    <col min="3" max="3" width="27.81640625" style="169" customWidth="1"/>
    <col min="4" max="4" width="28.54296875" style="169" customWidth="1"/>
    <col min="5" max="5" width="13.81640625" style="6" customWidth="1"/>
    <col min="6" max="6" width="16.453125" style="10" customWidth="1"/>
    <col min="7" max="7" width="2.453125" style="129" customWidth="1"/>
    <col min="8" max="8" width="17.7265625" hidden="1" customWidth="1" outlineLevel="1"/>
    <col min="9" max="9" width="20.1796875" style="7" hidden="1" customWidth="1" outlineLevel="1"/>
    <col min="10" max="10" width="20.7265625" style="8" hidden="1" customWidth="1" outlineLevel="1"/>
    <col min="11" max="11" width="20.1796875" hidden="1" customWidth="1" outlineLevel="1"/>
    <col min="12" max="12" width="21.26953125" hidden="1" customWidth="1" outlineLevel="1"/>
    <col min="13" max="13" width="20.7265625" style="8" hidden="1" customWidth="1" outlineLevel="1"/>
    <col min="14" max="14" width="20.1796875" style="8" hidden="1" customWidth="1" outlineLevel="1"/>
    <col min="15" max="15" width="32" hidden="1" customWidth="1" outlineLevel="1"/>
    <col min="16" max="16" width="20.453125" style="130" bestFit="1" customWidth="1" collapsed="1"/>
    <col min="17" max="17" width="15.453125" style="131" customWidth="1"/>
    <col min="18" max="18" width="134.453125" customWidth="1"/>
    <col min="19" max="19" width="0" hidden="1" customWidth="1"/>
    <col min="20" max="16384" width="11.453125" hidden="1"/>
  </cols>
  <sheetData>
    <row r="1" spans="1:18" s="12" customFormat="1" ht="30" customHeight="1" x14ac:dyDescent="0.25">
      <c r="A1" s="48" t="s">
        <v>1</v>
      </c>
      <c r="B1" s="157"/>
      <c r="C1" s="157"/>
      <c r="D1" s="157"/>
      <c r="E1" s="13"/>
      <c r="F1" s="14"/>
      <c r="G1" s="105"/>
      <c r="I1" s="15"/>
      <c r="J1" s="16"/>
      <c r="M1" s="16"/>
      <c r="N1" s="16"/>
      <c r="P1" s="106"/>
      <c r="Q1" s="106"/>
      <c r="R1" s="17"/>
    </row>
    <row r="2" spans="1:18" s="26" customFormat="1" ht="7.5" customHeight="1" x14ac:dyDescent="0.25">
      <c r="B2" s="200"/>
      <c r="C2" s="156"/>
      <c r="D2" s="156"/>
      <c r="E2" s="29"/>
      <c r="F2" s="29"/>
      <c r="G2" s="29"/>
      <c r="I2" s="27"/>
      <c r="M2" s="28"/>
      <c r="N2" s="28"/>
      <c r="P2" s="31"/>
      <c r="Q2" s="31"/>
    </row>
    <row r="3" spans="1:18" s="26" customFormat="1" ht="15" customHeight="1" x14ac:dyDescent="0.25">
      <c r="A3" s="25" t="s">
        <v>2</v>
      </c>
      <c r="B3" s="156"/>
      <c r="C3" s="156"/>
      <c r="D3" s="156"/>
      <c r="E3" s="29"/>
      <c r="F3" s="29"/>
      <c r="G3" s="29"/>
      <c r="I3" s="27"/>
      <c r="M3" s="28"/>
      <c r="N3" s="28"/>
      <c r="P3" s="32"/>
      <c r="Q3" s="32"/>
    </row>
    <row r="4" spans="1:18" s="26" customFormat="1" outlineLevel="1" x14ac:dyDescent="0.25">
      <c r="A4" s="39"/>
      <c r="B4" s="201" t="s">
        <v>37</v>
      </c>
      <c r="C4" s="154" t="s">
        <v>41</v>
      </c>
      <c r="D4" s="156"/>
      <c r="E4" s="29"/>
      <c r="F4" s="29"/>
      <c r="G4" s="29"/>
      <c r="I4" s="27"/>
      <c r="M4" s="28"/>
      <c r="N4" s="28"/>
      <c r="P4" s="32"/>
      <c r="Q4" s="32"/>
    </row>
    <row r="5" spans="1:18" s="26" customFormat="1" ht="13" outlineLevel="1" x14ac:dyDescent="0.25">
      <c r="A5" s="39"/>
      <c r="B5" s="202" t="s">
        <v>165</v>
      </c>
      <c r="C5" s="159" t="s">
        <v>158</v>
      </c>
      <c r="D5" s="156"/>
      <c r="E5" s="29"/>
      <c r="F5" s="29"/>
      <c r="G5" s="29"/>
      <c r="I5" s="27"/>
      <c r="M5" s="28"/>
      <c r="N5" s="28"/>
      <c r="P5" s="32"/>
      <c r="Q5" s="32"/>
    </row>
    <row r="6" spans="1:18" s="26" customFormat="1" ht="13" outlineLevel="1" x14ac:dyDescent="0.25">
      <c r="A6" s="39"/>
      <c r="B6" s="183" t="s">
        <v>166</v>
      </c>
      <c r="C6" s="155" t="s">
        <v>189</v>
      </c>
      <c r="D6" s="156"/>
      <c r="E6" s="29"/>
      <c r="F6" s="29"/>
      <c r="G6" s="29"/>
      <c r="I6" s="27"/>
      <c r="M6" s="28"/>
      <c r="N6" s="28"/>
      <c r="P6" s="32"/>
      <c r="Q6" s="32"/>
    </row>
    <row r="7" spans="1:18" s="26" customFormat="1" outlineLevel="1" x14ac:dyDescent="0.25">
      <c r="A7" s="40"/>
      <c r="B7" s="203" t="s">
        <v>48</v>
      </c>
      <c r="C7" s="159" t="s">
        <v>50</v>
      </c>
      <c r="D7" s="156"/>
      <c r="E7" s="29"/>
      <c r="F7" s="29"/>
      <c r="G7" s="29"/>
      <c r="I7" s="27"/>
      <c r="M7" s="28"/>
      <c r="N7" s="28"/>
      <c r="P7" s="32"/>
      <c r="Q7" s="32"/>
    </row>
    <row r="8" spans="1:18" s="26" customFormat="1" outlineLevel="1" x14ac:dyDescent="0.25">
      <c r="A8" s="41"/>
      <c r="B8" s="204" t="s">
        <v>47</v>
      </c>
      <c r="C8" s="159" t="s">
        <v>54</v>
      </c>
      <c r="D8" s="156"/>
      <c r="E8" s="29"/>
      <c r="F8" s="29"/>
      <c r="G8" s="29"/>
      <c r="I8" s="27"/>
      <c r="M8" s="28"/>
      <c r="N8" s="28"/>
      <c r="P8" s="32"/>
      <c r="Q8" s="32"/>
    </row>
    <row r="9" spans="1:18" ht="7.5" customHeight="1" outlineLevel="1" x14ac:dyDescent="0.25">
      <c r="E9"/>
      <c r="F9"/>
      <c r="G9"/>
      <c r="I9"/>
      <c r="J9"/>
      <c r="M9"/>
      <c r="N9"/>
      <c r="P9"/>
      <c r="Q9"/>
    </row>
    <row r="10" spans="1:18" s="26" customFormat="1" outlineLevel="1" x14ac:dyDescent="0.25">
      <c r="B10" s="186" t="s">
        <v>3</v>
      </c>
      <c r="C10" s="156"/>
      <c r="D10" s="156"/>
      <c r="E10" s="29"/>
      <c r="F10" s="29"/>
      <c r="G10" s="29"/>
      <c r="I10" s="27"/>
      <c r="M10" s="28"/>
      <c r="N10" s="28"/>
      <c r="P10" s="32"/>
      <c r="Q10" s="32"/>
    </row>
    <row r="11" spans="1:18" s="26" customFormat="1" outlineLevel="1" x14ac:dyDescent="0.3">
      <c r="B11" s="187" t="s">
        <v>28</v>
      </c>
      <c r="C11" s="156"/>
      <c r="D11" s="165"/>
      <c r="E11" s="29"/>
      <c r="F11" s="29"/>
      <c r="G11" s="29"/>
      <c r="I11" s="27"/>
      <c r="M11" s="28"/>
      <c r="N11" s="28"/>
      <c r="P11" s="32"/>
      <c r="Q11" s="32"/>
    </row>
    <row r="12" spans="1:18" ht="13.5" outlineLevel="1" thickBot="1" x14ac:dyDescent="0.35">
      <c r="A12" s="42"/>
      <c r="B12" s="187" t="s">
        <v>83</v>
      </c>
      <c r="D12" s="161"/>
      <c r="E12" s="30"/>
      <c r="F12" s="30"/>
      <c r="G12" s="30"/>
      <c r="I12" s="33"/>
      <c r="J12" s="34"/>
      <c r="M12" s="34"/>
      <c r="N12" s="34"/>
      <c r="P12" s="35"/>
      <c r="Q12" s="35"/>
    </row>
    <row r="13" spans="1:18" ht="13" outlineLevel="1" x14ac:dyDescent="0.3">
      <c r="A13" s="42"/>
      <c r="B13" s="188" t="s">
        <v>49</v>
      </c>
      <c r="D13" s="161"/>
      <c r="E13" s="29"/>
      <c r="F13" s="29"/>
      <c r="G13" s="29"/>
      <c r="I13" s="33"/>
      <c r="J13" s="34"/>
      <c r="M13" s="34"/>
      <c r="N13" s="34"/>
      <c r="P13" s="28"/>
      <c r="Q13" s="28"/>
    </row>
    <row r="14" spans="1:18" ht="13" x14ac:dyDescent="0.3">
      <c r="A14" s="42"/>
      <c r="C14" s="158"/>
      <c r="D14" s="161"/>
      <c r="E14" s="29"/>
      <c r="F14" s="29"/>
      <c r="G14" s="29"/>
      <c r="I14" s="33"/>
      <c r="J14" s="34"/>
      <c r="M14" s="34"/>
      <c r="N14" s="34"/>
      <c r="P14" s="28"/>
      <c r="Q14" s="28"/>
    </row>
    <row r="15" spans="1:18" s="26" customFormat="1" ht="15" customHeight="1" x14ac:dyDescent="0.25">
      <c r="A15" s="25" t="s">
        <v>4</v>
      </c>
      <c r="B15" s="156"/>
      <c r="C15" s="156"/>
      <c r="D15" s="156"/>
      <c r="E15" s="29"/>
      <c r="F15" s="29"/>
      <c r="G15" s="29"/>
      <c r="I15" s="27"/>
      <c r="M15" s="28"/>
      <c r="N15" s="28"/>
      <c r="P15" s="32"/>
      <c r="Q15" s="32"/>
    </row>
    <row r="16" spans="1:18" s="26" customFormat="1" outlineLevel="1" x14ac:dyDescent="0.25">
      <c r="A16" s="39"/>
      <c r="B16" s="201" t="s">
        <v>31</v>
      </c>
      <c r="C16" s="154" t="s">
        <v>35</v>
      </c>
      <c r="D16" s="156"/>
      <c r="E16" s="29"/>
      <c r="F16" s="29"/>
      <c r="G16" s="29"/>
      <c r="I16" s="27"/>
      <c r="M16" s="28"/>
      <c r="N16" s="28"/>
      <c r="P16" s="32"/>
      <c r="Q16" s="32"/>
    </row>
    <row r="17" spans="1:17" s="26" customFormat="1" ht="13" outlineLevel="1" x14ac:dyDescent="0.25">
      <c r="A17" s="39"/>
      <c r="B17" s="202" t="s">
        <v>164</v>
      </c>
      <c r="C17" s="159" t="s">
        <v>161</v>
      </c>
      <c r="D17" s="156"/>
      <c r="E17" s="29"/>
      <c r="F17" s="29"/>
      <c r="G17" s="29"/>
      <c r="I17" s="27"/>
      <c r="M17" s="28"/>
      <c r="N17" s="28"/>
      <c r="P17" s="32"/>
      <c r="Q17" s="32"/>
    </row>
    <row r="18" spans="1:17" s="26" customFormat="1" ht="13" outlineLevel="1" x14ac:dyDescent="0.25">
      <c r="A18" s="39"/>
      <c r="B18" s="183" t="s">
        <v>163</v>
      </c>
      <c r="C18" s="155" t="s">
        <v>188</v>
      </c>
      <c r="D18" s="156"/>
      <c r="E18" s="29"/>
      <c r="F18" s="29"/>
      <c r="G18" s="29"/>
      <c r="I18" s="27"/>
      <c r="M18" s="28"/>
      <c r="N18" s="28"/>
      <c r="P18" s="32"/>
      <c r="Q18" s="32"/>
    </row>
    <row r="19" spans="1:17" s="26" customFormat="1" outlineLevel="1" x14ac:dyDescent="0.25">
      <c r="A19" s="40"/>
      <c r="B19" s="203" t="s">
        <v>52</v>
      </c>
      <c r="C19" s="159" t="s">
        <v>84</v>
      </c>
      <c r="D19" s="156"/>
      <c r="E19" s="29"/>
      <c r="F19" s="29"/>
      <c r="G19" s="29"/>
      <c r="I19" s="27"/>
      <c r="M19" s="28"/>
      <c r="N19" s="28"/>
      <c r="P19" s="32"/>
      <c r="Q19" s="32"/>
    </row>
    <row r="20" spans="1:17" s="26" customFormat="1" outlineLevel="1" x14ac:dyDescent="0.25">
      <c r="A20" s="41"/>
      <c r="B20" s="204" t="s">
        <v>51</v>
      </c>
      <c r="C20" s="159" t="s">
        <v>53</v>
      </c>
      <c r="D20" s="156"/>
      <c r="E20" s="29"/>
      <c r="F20" s="29"/>
      <c r="G20" s="29"/>
      <c r="I20" s="27"/>
      <c r="M20" s="28"/>
      <c r="N20" s="28"/>
      <c r="P20" s="32"/>
      <c r="Q20" s="32"/>
    </row>
    <row r="21" spans="1:17" s="26" customFormat="1" ht="7.5" customHeight="1" outlineLevel="1" x14ac:dyDescent="0.25">
      <c r="B21" s="174"/>
      <c r="C21" s="156"/>
      <c r="D21" s="156"/>
      <c r="E21" s="29"/>
      <c r="F21" s="29"/>
      <c r="G21" s="29"/>
      <c r="I21" s="27"/>
      <c r="M21" s="28"/>
      <c r="N21" s="28"/>
      <c r="P21" s="32"/>
      <c r="Q21" s="32"/>
    </row>
    <row r="22" spans="1:17" ht="13" outlineLevel="1" thickBot="1" x14ac:dyDescent="0.3">
      <c r="B22" s="194" t="s">
        <v>57</v>
      </c>
      <c r="D22" s="161"/>
      <c r="E22" s="30"/>
      <c r="F22" s="30"/>
      <c r="G22" s="30"/>
      <c r="I22" s="33"/>
      <c r="J22" s="34"/>
      <c r="M22" s="34"/>
      <c r="N22" s="34"/>
      <c r="P22" s="35"/>
      <c r="Q22" s="35"/>
    </row>
    <row r="23" spans="1:17" s="26" customFormat="1" outlineLevel="1" x14ac:dyDescent="0.3">
      <c r="B23" s="187" t="s">
        <v>30</v>
      </c>
      <c r="C23" s="156"/>
      <c r="D23" s="165"/>
      <c r="E23" s="29"/>
      <c r="F23" s="29"/>
      <c r="G23" s="29"/>
      <c r="I23" s="27"/>
      <c r="M23" s="28"/>
      <c r="N23" s="28"/>
      <c r="P23" s="32"/>
      <c r="Q23" s="32"/>
    </row>
    <row r="24" spans="1:17" ht="16.5" customHeight="1" outlineLevel="1" thickBot="1" x14ac:dyDescent="0.35">
      <c r="A24" s="42"/>
      <c r="B24" s="187" t="s">
        <v>29</v>
      </c>
      <c r="D24" s="161"/>
      <c r="E24" s="30"/>
      <c r="F24" s="30"/>
      <c r="G24" s="30"/>
      <c r="I24" s="33"/>
      <c r="J24" s="34"/>
      <c r="M24" s="34"/>
      <c r="N24" s="34"/>
      <c r="P24" s="35"/>
      <c r="Q24" s="35"/>
    </row>
    <row r="25" spans="1:17" s="100" customFormat="1" ht="24.65" customHeight="1" outlineLevel="1" thickBot="1" x14ac:dyDescent="0.3">
      <c r="A25" s="98"/>
      <c r="B25" s="177" t="s">
        <v>80</v>
      </c>
      <c r="C25" s="160"/>
      <c r="D25" s="160"/>
      <c r="E25" s="97"/>
      <c r="F25" s="97"/>
      <c r="G25" s="97"/>
      <c r="H25" s="97"/>
      <c r="I25" s="97"/>
      <c r="J25" s="97"/>
      <c r="K25" s="97"/>
      <c r="L25" s="107"/>
      <c r="M25" s="97"/>
      <c r="N25" s="97"/>
      <c r="O25" s="97"/>
      <c r="P25" s="99"/>
      <c r="Q25" s="99"/>
    </row>
    <row r="26" spans="1:17" ht="13.5" thickBot="1" x14ac:dyDescent="0.35">
      <c r="A26" s="42"/>
      <c r="C26" s="162"/>
      <c r="D26" s="161"/>
      <c r="E26" s="30"/>
      <c r="F26" s="30"/>
      <c r="G26" s="30"/>
      <c r="I26" s="33"/>
      <c r="J26" s="34"/>
      <c r="M26" s="34"/>
      <c r="N26" s="34"/>
      <c r="P26" s="35"/>
      <c r="Q26" s="35"/>
    </row>
    <row r="27" spans="1:17" ht="26.25" customHeight="1" thickBot="1" x14ac:dyDescent="0.3">
      <c r="B27" s="176"/>
      <c r="C27" s="161"/>
      <c r="D27" s="161"/>
      <c r="E27" s="30"/>
      <c r="F27" s="30"/>
      <c r="G27" s="30"/>
      <c r="H27" s="219" t="s">
        <v>5</v>
      </c>
      <c r="I27" s="220"/>
      <c r="J27" s="220"/>
      <c r="K27" s="220"/>
      <c r="L27" s="220"/>
      <c r="M27" s="220"/>
      <c r="N27" s="220"/>
      <c r="O27" s="221"/>
      <c r="P27" s="35"/>
      <c r="Q27" s="35"/>
    </row>
    <row r="28" spans="1:17" s="11" customFormat="1" ht="15" customHeight="1" thickBot="1" x14ac:dyDescent="0.3">
      <c r="B28" s="205"/>
      <c r="C28" s="163"/>
      <c r="D28" s="163"/>
      <c r="E28" s="20"/>
      <c r="F28" s="20"/>
      <c r="G28" s="20"/>
      <c r="H28" s="222" t="s">
        <v>75</v>
      </c>
      <c r="I28" s="223"/>
      <c r="J28" s="223"/>
      <c r="K28" s="224"/>
      <c r="L28" s="222" t="s">
        <v>76</v>
      </c>
      <c r="M28" s="223"/>
      <c r="N28" s="224"/>
      <c r="O28" s="108"/>
      <c r="P28" s="109" t="s">
        <v>69</v>
      </c>
      <c r="Q28" s="109"/>
    </row>
    <row r="29" spans="1:17" s="9" customFormat="1" ht="45" customHeight="1" thickBot="1" x14ac:dyDescent="0.3">
      <c r="B29" s="168" t="s">
        <v>6</v>
      </c>
      <c r="C29" s="168" t="s">
        <v>7</v>
      </c>
      <c r="D29" s="168" t="s">
        <v>67</v>
      </c>
      <c r="E29" s="18" t="s">
        <v>167</v>
      </c>
      <c r="F29" s="19" t="s">
        <v>71</v>
      </c>
      <c r="G29" s="110"/>
      <c r="H29" s="111" t="s">
        <v>63</v>
      </c>
      <c r="I29" s="112" t="s">
        <v>72</v>
      </c>
      <c r="J29" s="113" t="s">
        <v>73</v>
      </c>
      <c r="K29" s="114" t="s">
        <v>74</v>
      </c>
      <c r="L29" s="111" t="s">
        <v>60</v>
      </c>
      <c r="M29" s="113" t="s">
        <v>73</v>
      </c>
      <c r="N29" s="114" t="s">
        <v>74</v>
      </c>
      <c r="O29" s="115" t="s">
        <v>77</v>
      </c>
      <c r="P29" s="116" t="s">
        <v>78</v>
      </c>
      <c r="Q29" s="117" t="s">
        <v>64</v>
      </c>
    </row>
    <row r="30" spans="1:17" s="38" customFormat="1" ht="13.5" customHeight="1" x14ac:dyDescent="0.25">
      <c r="B30" s="167">
        <v>1</v>
      </c>
      <c r="C30" s="167">
        <v>2</v>
      </c>
      <c r="D30" s="167">
        <v>3</v>
      </c>
      <c r="E30" s="36">
        <v>4</v>
      </c>
      <c r="F30" s="37">
        <v>5</v>
      </c>
      <c r="G30" s="118"/>
      <c r="H30" s="119">
        <v>6</v>
      </c>
      <c r="I30" s="120">
        <v>7</v>
      </c>
      <c r="J30" s="121">
        <v>8</v>
      </c>
      <c r="K30" s="122">
        <v>9</v>
      </c>
      <c r="L30" s="119">
        <v>10</v>
      </c>
      <c r="M30" s="121">
        <v>11</v>
      </c>
      <c r="N30" s="122">
        <v>12</v>
      </c>
      <c r="O30" s="123">
        <v>13</v>
      </c>
      <c r="P30" s="124">
        <v>14</v>
      </c>
      <c r="Q30" s="124">
        <v>15</v>
      </c>
    </row>
    <row r="31" spans="1:17" s="1" customFormat="1" ht="13" x14ac:dyDescent="0.3">
      <c r="B31" s="206">
        <v>111111111</v>
      </c>
      <c r="C31" s="166" t="s">
        <v>8</v>
      </c>
      <c r="D31" s="164" t="s">
        <v>9</v>
      </c>
      <c r="E31" s="103">
        <v>15</v>
      </c>
      <c r="F31" s="172">
        <v>54.85</v>
      </c>
      <c r="G31" s="125"/>
      <c r="H31" s="45">
        <f t="shared" ref="H31:H94" si="0">(IF(AND(D31="Fleurs séchées/Dried cannabis",(E31&lt;28)),1.05,0)+IF(AND(D31="Fleurs séchées/Dried cannabis",(E31=28)),0.9,0))*$E31</f>
        <v>15.75</v>
      </c>
      <c r="I31" s="23">
        <f>IFERROR(VLOOKUP($D31,PGP!$A:$B,2,FALSE),0)</f>
        <v>0.17499999999999999</v>
      </c>
      <c r="J31" s="24">
        <f t="shared" ref="J31:J94" si="1">IFERROR((F31*(1+I31))+H31,0)</f>
        <v>80.198750000000004</v>
      </c>
      <c r="K31" s="46">
        <f t="shared" ref="K31:K94" si="2">IFERROR(ROUNDUP(J31*1.14975,1),0)</f>
        <v>92.3</v>
      </c>
      <c r="L31" s="47">
        <f t="shared" ref="L31:L94" si="3">(IF(AND(D31="Fleurs séchées/Dried cannabis",(E31&lt;28)),1.85,0)+IF(AND(D31="Fleurs séchées/Dried cannabis",(E31=28)),1.25,0)+IF(AND(D31="Préroulés/Pre-rolled",(E31&lt;28)),2.2,0)+IF(D31="Moulu/Ground",1.5,0)+IF(D31="Cartouches/Cartridges",10.4,0)+IF(AND(D31="Haschich/Hash",(E31&gt;=3)),3.5,0)+IF(AND(D31="Haschich/Hash",AND(E31&gt;=2,E31&lt;3)),4.3,0)+IF(AND(D31="Haschich/Hash",AND(E31&gt;=0,E31&lt;2)),5.9,0)+IF(AND(D31="Préroulés/Pre-rolled",AND(E31&gt;=0,E31&gt;27.99)),1.7,0))*E31</f>
        <v>27.75</v>
      </c>
      <c r="M31" s="24">
        <f t="shared" ref="M31:M94" si="4">L31+F31</f>
        <v>82.6</v>
      </c>
      <c r="N31" s="46">
        <f t="shared" ref="N31:N94" si="5">IFERROR(ROUNDUP(M31*1.14975,1),0)</f>
        <v>95</v>
      </c>
      <c r="O31" s="49" t="str">
        <f t="shared" ref="O31:O94" si="6">IF(ISBLANK(F31),"",IF(E31&lt;=0,"",IF(P31=K31,"Calcul de base/ Standard","Marge protégée/ Protected margin")))</f>
        <v>Marge protégée/ Protected margin</v>
      </c>
      <c r="P31" s="126">
        <f t="shared" ref="P31:P94" si="7">IF(ISBLANK(F31),"",IF(E31&gt;0,MAX(K31,N31),"Remplir colonne D/ Complete column D"))</f>
        <v>95</v>
      </c>
      <c r="Q31" s="127">
        <f t="shared" ref="Q31:Q94" si="8">IFERROR((P31/E31),0)</f>
        <v>6.333333333333333</v>
      </c>
    </row>
    <row r="32" spans="1:17" s="1" customFormat="1" ht="13.5" customHeight="1" x14ac:dyDescent="0.3">
      <c r="B32" s="166">
        <v>222222222</v>
      </c>
      <c r="C32" s="166" t="s">
        <v>8</v>
      </c>
      <c r="D32" s="164" t="s">
        <v>9</v>
      </c>
      <c r="E32" s="103">
        <v>15</v>
      </c>
      <c r="F32" s="172">
        <v>150</v>
      </c>
      <c r="G32" s="125"/>
      <c r="H32" s="45">
        <f t="shared" si="0"/>
        <v>15.75</v>
      </c>
      <c r="I32" s="23">
        <f>IFERROR(VLOOKUP($D32,PGP!$A:$B,2,FALSE),0)</f>
        <v>0.17499999999999999</v>
      </c>
      <c r="J32" s="24">
        <f t="shared" si="1"/>
        <v>192</v>
      </c>
      <c r="K32" s="46">
        <f t="shared" si="2"/>
        <v>220.79999999999998</v>
      </c>
      <c r="L32" s="47">
        <f t="shared" si="3"/>
        <v>27.75</v>
      </c>
      <c r="M32" s="24">
        <f t="shared" si="4"/>
        <v>177.75</v>
      </c>
      <c r="N32" s="46">
        <f t="shared" si="5"/>
        <v>204.4</v>
      </c>
      <c r="O32" s="49" t="str">
        <f t="shared" si="6"/>
        <v>Calcul de base/ Standard</v>
      </c>
      <c r="P32" s="126">
        <f t="shared" si="7"/>
        <v>220.79999999999998</v>
      </c>
      <c r="Q32" s="127">
        <f t="shared" si="8"/>
        <v>14.719999999999999</v>
      </c>
    </row>
    <row r="33" spans="2:17" s="1" customFormat="1" ht="13.5" customHeight="1" x14ac:dyDescent="0.3">
      <c r="B33" s="166"/>
      <c r="C33" s="166" t="s">
        <v>8</v>
      </c>
      <c r="D33" s="164" t="s">
        <v>9</v>
      </c>
      <c r="E33" s="103">
        <v>3.5</v>
      </c>
      <c r="F33" s="172">
        <v>5</v>
      </c>
      <c r="G33" s="128"/>
      <c r="H33" s="45">
        <f t="shared" si="0"/>
        <v>3.6750000000000003</v>
      </c>
      <c r="I33" s="23">
        <f>IFERROR(VLOOKUP($D33,PGP!$A:$B,2,FALSE),0)</f>
        <v>0.17499999999999999</v>
      </c>
      <c r="J33" s="24">
        <f t="shared" si="1"/>
        <v>9.5500000000000007</v>
      </c>
      <c r="K33" s="46">
        <f t="shared" si="2"/>
        <v>11</v>
      </c>
      <c r="L33" s="47">
        <f t="shared" si="3"/>
        <v>6.4750000000000005</v>
      </c>
      <c r="M33" s="24">
        <f t="shared" si="4"/>
        <v>11.475000000000001</v>
      </c>
      <c r="N33" s="46">
        <f t="shared" si="5"/>
        <v>13.2</v>
      </c>
      <c r="O33" s="49" t="str">
        <f t="shared" si="6"/>
        <v>Marge protégée/ Protected margin</v>
      </c>
      <c r="P33" s="126">
        <f t="shared" si="7"/>
        <v>13.2</v>
      </c>
      <c r="Q33" s="127">
        <f t="shared" si="8"/>
        <v>3.7714285714285714</v>
      </c>
    </row>
    <row r="34" spans="2:17" s="1" customFormat="1" ht="13.5" customHeight="1" x14ac:dyDescent="0.3">
      <c r="B34" s="166"/>
      <c r="C34" s="166" t="s">
        <v>8</v>
      </c>
      <c r="D34" s="164" t="s">
        <v>9</v>
      </c>
      <c r="E34" s="103">
        <v>3.5</v>
      </c>
      <c r="F34" s="172">
        <v>50</v>
      </c>
      <c r="G34" s="128"/>
      <c r="H34" s="45">
        <f t="shared" si="0"/>
        <v>3.6750000000000003</v>
      </c>
      <c r="I34" s="23">
        <f>IFERROR(VLOOKUP($D34,PGP!$A:$B,2,FALSE),0)</f>
        <v>0.17499999999999999</v>
      </c>
      <c r="J34" s="24">
        <f t="shared" si="1"/>
        <v>62.424999999999997</v>
      </c>
      <c r="K34" s="46">
        <f t="shared" si="2"/>
        <v>71.8</v>
      </c>
      <c r="L34" s="47">
        <f t="shared" si="3"/>
        <v>6.4750000000000005</v>
      </c>
      <c r="M34" s="24">
        <f t="shared" si="4"/>
        <v>56.475000000000001</v>
      </c>
      <c r="N34" s="46">
        <f t="shared" si="5"/>
        <v>65</v>
      </c>
      <c r="O34" s="49" t="str">
        <f t="shared" si="6"/>
        <v>Calcul de base/ Standard</v>
      </c>
      <c r="P34" s="126">
        <f t="shared" si="7"/>
        <v>71.8</v>
      </c>
      <c r="Q34" s="127">
        <f t="shared" si="8"/>
        <v>20.514285714285712</v>
      </c>
    </row>
    <row r="35" spans="2:17" s="1" customFormat="1" ht="13.5" customHeight="1" x14ac:dyDescent="0.3">
      <c r="B35" s="166"/>
      <c r="C35" s="166" t="s">
        <v>8</v>
      </c>
      <c r="D35" s="164" t="s">
        <v>9</v>
      </c>
      <c r="E35" s="103">
        <v>28</v>
      </c>
      <c r="F35" s="172">
        <v>30</v>
      </c>
      <c r="G35" s="128"/>
      <c r="H35" s="45">
        <f t="shared" si="0"/>
        <v>25.2</v>
      </c>
      <c r="I35" s="23">
        <f>IFERROR(VLOOKUP($D35,PGP!$A:$B,2,FALSE),0)</f>
        <v>0.17499999999999999</v>
      </c>
      <c r="J35" s="24">
        <f t="shared" si="1"/>
        <v>60.45</v>
      </c>
      <c r="K35" s="46">
        <f t="shared" si="2"/>
        <v>69.599999999999994</v>
      </c>
      <c r="L35" s="47">
        <f t="shared" si="3"/>
        <v>35</v>
      </c>
      <c r="M35" s="24">
        <f t="shared" si="4"/>
        <v>65</v>
      </c>
      <c r="N35" s="46">
        <f t="shared" si="5"/>
        <v>74.8</v>
      </c>
      <c r="O35" s="49" t="str">
        <f t="shared" si="6"/>
        <v>Marge protégée/ Protected margin</v>
      </c>
      <c r="P35" s="126">
        <f t="shared" si="7"/>
        <v>74.8</v>
      </c>
      <c r="Q35" s="127">
        <f t="shared" si="8"/>
        <v>2.6714285714285713</v>
      </c>
    </row>
    <row r="36" spans="2:17" s="1" customFormat="1" ht="13.5" customHeight="1" x14ac:dyDescent="0.3">
      <c r="B36" s="166"/>
      <c r="C36" s="166" t="s">
        <v>8</v>
      </c>
      <c r="D36" s="164" t="s">
        <v>9</v>
      </c>
      <c r="E36" s="103">
        <v>28</v>
      </c>
      <c r="F36" s="172">
        <v>150</v>
      </c>
      <c r="G36" s="128"/>
      <c r="H36" s="45">
        <f t="shared" si="0"/>
        <v>25.2</v>
      </c>
      <c r="I36" s="23">
        <f>IFERROR(VLOOKUP($D36,PGP!$A:$B,2,FALSE),0)</f>
        <v>0.17499999999999999</v>
      </c>
      <c r="J36" s="24">
        <f t="shared" si="1"/>
        <v>201.45</v>
      </c>
      <c r="K36" s="46">
        <f t="shared" si="2"/>
        <v>231.7</v>
      </c>
      <c r="L36" s="47">
        <f t="shared" si="3"/>
        <v>35</v>
      </c>
      <c r="M36" s="24">
        <f t="shared" si="4"/>
        <v>185</v>
      </c>
      <c r="N36" s="46">
        <f t="shared" si="5"/>
        <v>212.79999999999998</v>
      </c>
      <c r="O36" s="49" t="str">
        <f t="shared" si="6"/>
        <v>Calcul de base/ Standard</v>
      </c>
      <c r="P36" s="126">
        <f t="shared" si="7"/>
        <v>231.7</v>
      </c>
      <c r="Q36" s="127">
        <f t="shared" si="8"/>
        <v>8.2750000000000004</v>
      </c>
    </row>
    <row r="37" spans="2:17" s="1" customFormat="1" ht="13.5" customHeight="1" x14ac:dyDescent="0.3">
      <c r="B37" s="166"/>
      <c r="C37" s="166"/>
      <c r="D37" s="164"/>
      <c r="E37" s="103"/>
      <c r="F37" s="44"/>
      <c r="G37" s="128"/>
      <c r="H37" s="45">
        <f t="shared" si="0"/>
        <v>0</v>
      </c>
      <c r="I37" s="23">
        <f>IFERROR(VLOOKUP($D37,PGP!$A:$B,2,FALSE),0)</f>
        <v>0</v>
      </c>
      <c r="J37" s="24">
        <f t="shared" si="1"/>
        <v>0</v>
      </c>
      <c r="K37" s="46">
        <f t="shared" si="2"/>
        <v>0</v>
      </c>
      <c r="L37" s="47">
        <f t="shared" si="3"/>
        <v>0</v>
      </c>
      <c r="M37" s="24">
        <f t="shared" si="4"/>
        <v>0</v>
      </c>
      <c r="N37" s="46">
        <f t="shared" si="5"/>
        <v>0</v>
      </c>
      <c r="O37" s="49" t="str">
        <f t="shared" si="6"/>
        <v/>
      </c>
      <c r="P37" s="126" t="str">
        <f t="shared" si="7"/>
        <v/>
      </c>
      <c r="Q37" s="127">
        <f t="shared" si="8"/>
        <v>0</v>
      </c>
    </row>
    <row r="38" spans="2:17" s="1" customFormat="1" ht="13.5" customHeight="1" x14ac:dyDescent="0.3">
      <c r="B38" s="166"/>
      <c r="C38" s="166"/>
      <c r="D38" s="164"/>
      <c r="E38" s="103"/>
      <c r="F38" s="44"/>
      <c r="G38" s="128"/>
      <c r="H38" s="45">
        <f t="shared" si="0"/>
        <v>0</v>
      </c>
      <c r="I38" s="23">
        <f>IFERROR(VLOOKUP($D38,PGP!$A:$B,2,FALSE),0)</f>
        <v>0</v>
      </c>
      <c r="J38" s="24">
        <f t="shared" si="1"/>
        <v>0</v>
      </c>
      <c r="K38" s="46">
        <f t="shared" si="2"/>
        <v>0</v>
      </c>
      <c r="L38" s="47">
        <f t="shared" si="3"/>
        <v>0</v>
      </c>
      <c r="M38" s="24">
        <f t="shared" si="4"/>
        <v>0</v>
      </c>
      <c r="N38" s="46">
        <f t="shared" si="5"/>
        <v>0</v>
      </c>
      <c r="O38" s="49" t="str">
        <f t="shared" si="6"/>
        <v/>
      </c>
      <c r="P38" s="126" t="str">
        <f t="shared" si="7"/>
        <v/>
      </c>
      <c r="Q38" s="127">
        <f t="shared" si="8"/>
        <v>0</v>
      </c>
    </row>
    <row r="39" spans="2:17" s="1" customFormat="1" ht="13.5" customHeight="1" x14ac:dyDescent="0.3">
      <c r="B39" s="166"/>
      <c r="C39" s="166"/>
      <c r="D39" s="164" t="s">
        <v>187</v>
      </c>
      <c r="E39" s="103">
        <v>1</v>
      </c>
      <c r="F39" s="44">
        <v>15.65</v>
      </c>
      <c r="G39" s="128"/>
      <c r="H39" s="45">
        <f t="shared" ref="H32:H95" si="9">(IF(AND(D39="Fleurs séchées/Dried cannabis",(E39&lt;28)),1.05,0)+IF(AND(D39="Fleurs séchées/Dried cannabis",(E39=28)),0.9,0))*$E39</f>
        <v>0</v>
      </c>
      <c r="I39" s="23">
        <f>IFERROR(VLOOKUP($D39,PGP!$A:$B,2,FALSE),0)</f>
        <v>0.66669999999999996</v>
      </c>
      <c r="J39" s="24">
        <f t="shared" ref="J32:J95" si="10">IFERROR((F39*(1+I39))+H39,0)</f>
        <v>26.083855000000003</v>
      </c>
      <c r="K39" s="46">
        <f t="shared" ref="K32:K95" si="11">IFERROR(ROUNDUP(J39*1.14975,1),0)</f>
        <v>30</v>
      </c>
      <c r="L39" s="47">
        <f>(IF(AND(D39="Fleurs séchées/Dried cannabis",(E39&lt;28)),1.85,0)+IF(AND(D39="Fleurs séchées/Dried cannabis",(E39=28)),1.25,0)+IF(AND(D39="Préroulés/Pre-rolled",(E39&lt;28)),2.2,0)+IF(D39="Moulu/Ground",1.5,0)+IF(D39="Cartouches/Cartridges",10.4,0)+IF(AND(D39="Haschich/Hash",(E39&gt;=3)),3.5,0)+IF(AND(D39="Haschich/Hash",AND(E39&gt;=2,E39&lt;3)),4.3,0)+IF(AND(D39="Haschich/Hash",AND(E39&gt;=0,E39&lt;2)),5.9,0)+IF(AND(D39="Préroulés/Pre-rolled",AND(E39&gt;=0,E39&gt;27.99)),1.7,0))*E39</f>
        <v>10.4</v>
      </c>
      <c r="M39" s="24">
        <f t="shared" ref="M32:M95" si="12">L39+F39</f>
        <v>26.05</v>
      </c>
      <c r="N39" s="46">
        <f t="shared" ref="N32:N95" si="13">IFERROR(ROUNDUP(M39*1.14975,1),0)</f>
        <v>30</v>
      </c>
      <c r="O39" s="49" t="str">
        <f t="shared" ref="O32:O95" si="14">IF(ISBLANK(F39),"",IF(E39&lt;=0,"",IF(P39=K39,"Calcul de base/ Standard","Marge protégée/ Protected margin")))</f>
        <v>Calcul de base/ Standard</v>
      </c>
      <c r="P39" s="126">
        <f t="shared" ref="P32:P95" si="15">IF(ISBLANK(F39),"",IF(E39&gt;0,MAX(K39,N39),"Remplir colonne D/ Complete column D"))</f>
        <v>30</v>
      </c>
      <c r="Q39" s="127">
        <f t="shared" ref="Q32:Q95" si="16">IFERROR((P39/E39),0)</f>
        <v>30</v>
      </c>
    </row>
    <row r="40" spans="2:17" s="1" customFormat="1" ht="13.5" customHeight="1" x14ac:dyDescent="0.3">
      <c r="B40" s="166"/>
      <c r="C40" s="166"/>
      <c r="D40" s="164" t="s">
        <v>187</v>
      </c>
      <c r="E40" s="103">
        <v>1</v>
      </c>
      <c r="F40" s="44">
        <v>23.4</v>
      </c>
      <c r="G40" s="128"/>
      <c r="H40" s="45">
        <f t="shared" ref="H40:H103" si="17">(IF(AND(D40="Fleurs séchées/Dried cannabis",(E40&lt;28)),1.05,0)+IF(AND(D40="Fleurs séchées/Dried cannabis",(E40=28)),0.9,0))*$E40</f>
        <v>0</v>
      </c>
      <c r="I40" s="23">
        <f>IFERROR(VLOOKUP($D40,PGP!$A:$B,2,FALSE),0)</f>
        <v>0.66669999999999996</v>
      </c>
      <c r="J40" s="24">
        <f t="shared" ref="J40:J103" si="18">IFERROR((F40*(1+I40))+H40,0)</f>
        <v>39.000779999999999</v>
      </c>
      <c r="K40" s="46">
        <f t="shared" ref="K40:K103" si="19">IFERROR(ROUNDUP(J40*1.14975,1),0)</f>
        <v>44.9</v>
      </c>
      <c r="L40" s="47">
        <f t="shared" ref="L40:L103" si="20">(IF(AND(D40="Fleurs séchées/Dried cannabis",(E40&lt;28)),1.85,0)+IF(AND(D40="Fleurs séchées/Dried cannabis",(E40=28)),1.25,0)+IF(AND(D40="Préroulés/Pre-rolled",(E40&lt;28)),2.2,0)+IF(D40="Moulu/Ground",1.5,0)+IF(D40="Cartouches/Cartridges",10.4,0)+IF(AND(D40="Haschich/Hash",(E40&gt;=3)),3.5,0)+IF(AND(D40="Haschich/Hash",AND(E40&gt;=2,E40&lt;3)),4.3,0)+IF(AND(D40="Haschich/Hash",AND(E40&gt;=0,E40&lt;2)),5.9,0)+IF(AND(D40="Préroulés/Pre-rolled",AND(E40&gt;=0,E40&gt;27.99)),1.7,0))*E40</f>
        <v>10.4</v>
      </c>
      <c r="M40" s="24">
        <f t="shared" ref="M40:M103" si="21">L40+F40</f>
        <v>33.799999999999997</v>
      </c>
      <c r="N40" s="46">
        <f t="shared" ref="N40:N103" si="22">IFERROR(ROUNDUP(M40*1.14975,1),0)</f>
        <v>38.9</v>
      </c>
      <c r="O40" s="49" t="str">
        <f t="shared" ref="O40:O103" si="23">IF(ISBLANK(F40),"",IF(E40&lt;=0,"",IF(P40=K40,"Calcul de base/ Standard","Marge protégée/ Protected margin")))</f>
        <v>Calcul de base/ Standard</v>
      </c>
      <c r="P40" s="126">
        <f t="shared" ref="P40:P103" si="24">IF(ISBLANK(F40),"",IF(E40&gt;0,MAX(K40,N40),"Remplir colonne D/ Complete column D"))</f>
        <v>44.9</v>
      </c>
      <c r="Q40" s="127">
        <f t="shared" ref="Q40:Q103" si="25">IFERROR((P40/E40),0)</f>
        <v>44.9</v>
      </c>
    </row>
    <row r="41" spans="2:17" s="1" customFormat="1" ht="13.5" customHeight="1" x14ac:dyDescent="0.3">
      <c r="B41" s="166"/>
      <c r="C41" s="166"/>
      <c r="D41" s="164"/>
      <c r="E41" s="103"/>
      <c r="F41" s="44"/>
      <c r="G41" s="128"/>
      <c r="H41" s="45">
        <f t="shared" si="17"/>
        <v>0</v>
      </c>
      <c r="I41" s="23">
        <f>IFERROR(VLOOKUP($D41,PGP!$A:$B,2,FALSE),0)</f>
        <v>0</v>
      </c>
      <c r="J41" s="24">
        <f t="shared" si="18"/>
        <v>0</v>
      </c>
      <c r="K41" s="46">
        <f t="shared" si="19"/>
        <v>0</v>
      </c>
      <c r="L41" s="47">
        <f t="shared" si="20"/>
        <v>0</v>
      </c>
      <c r="M41" s="24">
        <f t="shared" si="21"/>
        <v>0</v>
      </c>
      <c r="N41" s="46">
        <f t="shared" si="22"/>
        <v>0</v>
      </c>
      <c r="O41" s="49" t="str">
        <f t="shared" si="23"/>
        <v/>
      </c>
      <c r="P41" s="126" t="str">
        <f t="shared" si="24"/>
        <v/>
      </c>
      <c r="Q41" s="127">
        <f t="shared" si="25"/>
        <v>0</v>
      </c>
    </row>
    <row r="42" spans="2:17" s="1" customFormat="1" ht="13.5" customHeight="1" x14ac:dyDescent="0.3">
      <c r="B42" s="166"/>
      <c r="C42" s="166"/>
      <c r="D42" s="164"/>
      <c r="E42" s="103"/>
      <c r="F42" s="44"/>
      <c r="G42" s="128"/>
      <c r="H42" s="45">
        <f t="shared" si="17"/>
        <v>0</v>
      </c>
      <c r="I42" s="23">
        <f>IFERROR(VLOOKUP($D42,PGP!$A:$B,2,FALSE),0)</f>
        <v>0</v>
      </c>
      <c r="J42" s="24">
        <f t="shared" si="18"/>
        <v>0</v>
      </c>
      <c r="K42" s="46">
        <f t="shared" si="19"/>
        <v>0</v>
      </c>
      <c r="L42" s="47">
        <f t="shared" si="20"/>
        <v>0</v>
      </c>
      <c r="M42" s="24">
        <f t="shared" si="21"/>
        <v>0</v>
      </c>
      <c r="N42" s="46">
        <f t="shared" si="22"/>
        <v>0</v>
      </c>
      <c r="O42" s="49" t="str">
        <f t="shared" si="23"/>
        <v/>
      </c>
      <c r="P42" s="126" t="str">
        <f t="shared" si="24"/>
        <v/>
      </c>
      <c r="Q42" s="127">
        <f t="shared" si="25"/>
        <v>0</v>
      </c>
    </row>
    <row r="43" spans="2:17" s="1" customFormat="1" ht="13.5" customHeight="1" x14ac:dyDescent="0.3">
      <c r="B43" s="166"/>
      <c r="C43" s="166"/>
      <c r="D43" s="164"/>
      <c r="E43" s="103"/>
      <c r="F43" s="44"/>
      <c r="G43" s="128"/>
      <c r="H43" s="45">
        <f t="shared" si="17"/>
        <v>0</v>
      </c>
      <c r="I43" s="23">
        <f>IFERROR(VLOOKUP($D43,PGP!$A:$B,2,FALSE),0)</f>
        <v>0</v>
      </c>
      <c r="J43" s="24">
        <f t="shared" si="18"/>
        <v>0</v>
      </c>
      <c r="K43" s="46">
        <f t="shared" si="19"/>
        <v>0</v>
      </c>
      <c r="L43" s="47">
        <f t="shared" si="20"/>
        <v>0</v>
      </c>
      <c r="M43" s="24">
        <f t="shared" si="21"/>
        <v>0</v>
      </c>
      <c r="N43" s="46">
        <f t="shared" si="22"/>
        <v>0</v>
      </c>
      <c r="O43" s="49" t="str">
        <f t="shared" si="23"/>
        <v/>
      </c>
      <c r="P43" s="126" t="str">
        <f t="shared" si="24"/>
        <v/>
      </c>
      <c r="Q43" s="127">
        <f t="shared" si="25"/>
        <v>0</v>
      </c>
    </row>
    <row r="44" spans="2:17" s="1" customFormat="1" ht="13.5" customHeight="1" x14ac:dyDescent="0.3">
      <c r="B44" s="166"/>
      <c r="C44" s="166"/>
      <c r="D44" s="164"/>
      <c r="E44" s="103"/>
      <c r="F44" s="44"/>
      <c r="G44" s="128"/>
      <c r="H44" s="45">
        <f t="shared" si="17"/>
        <v>0</v>
      </c>
      <c r="I44" s="23">
        <f>IFERROR(VLOOKUP($D44,PGP!$A:$B,2,FALSE),0)</f>
        <v>0</v>
      </c>
      <c r="J44" s="24">
        <f t="shared" si="18"/>
        <v>0</v>
      </c>
      <c r="K44" s="46">
        <f t="shared" si="19"/>
        <v>0</v>
      </c>
      <c r="L44" s="47">
        <f t="shared" si="20"/>
        <v>0</v>
      </c>
      <c r="M44" s="24">
        <f t="shared" si="21"/>
        <v>0</v>
      </c>
      <c r="N44" s="46">
        <f t="shared" si="22"/>
        <v>0</v>
      </c>
      <c r="O44" s="49" t="str">
        <f t="shared" si="23"/>
        <v/>
      </c>
      <c r="P44" s="126" t="str">
        <f t="shared" si="24"/>
        <v/>
      </c>
      <c r="Q44" s="127">
        <f t="shared" si="25"/>
        <v>0</v>
      </c>
    </row>
    <row r="45" spans="2:17" s="1" customFormat="1" ht="13.5" customHeight="1" x14ac:dyDescent="0.3">
      <c r="B45" s="166"/>
      <c r="C45" s="166"/>
      <c r="D45" s="164"/>
      <c r="E45" s="103"/>
      <c r="F45" s="44"/>
      <c r="G45" s="128"/>
      <c r="H45" s="45">
        <f t="shared" si="17"/>
        <v>0</v>
      </c>
      <c r="I45" s="23">
        <f>IFERROR(VLOOKUP($D45,PGP!$A:$B,2,FALSE),0)</f>
        <v>0</v>
      </c>
      <c r="J45" s="24">
        <f t="shared" si="18"/>
        <v>0</v>
      </c>
      <c r="K45" s="46">
        <f t="shared" si="19"/>
        <v>0</v>
      </c>
      <c r="L45" s="47">
        <f t="shared" si="20"/>
        <v>0</v>
      </c>
      <c r="M45" s="24">
        <f t="shared" si="21"/>
        <v>0</v>
      </c>
      <c r="N45" s="46">
        <f t="shared" si="22"/>
        <v>0</v>
      </c>
      <c r="O45" s="49" t="str">
        <f t="shared" si="23"/>
        <v/>
      </c>
      <c r="P45" s="126" t="str">
        <f t="shared" si="24"/>
        <v/>
      </c>
      <c r="Q45" s="127">
        <f t="shared" si="25"/>
        <v>0</v>
      </c>
    </row>
    <row r="46" spans="2:17" s="1" customFormat="1" ht="13.5" customHeight="1" x14ac:dyDescent="0.3">
      <c r="B46" s="166"/>
      <c r="C46" s="166"/>
      <c r="D46" s="164"/>
      <c r="E46" s="103"/>
      <c r="F46" s="44"/>
      <c r="G46" s="128"/>
      <c r="H46" s="45">
        <f t="shared" si="17"/>
        <v>0</v>
      </c>
      <c r="I46" s="23">
        <f>IFERROR(VLOOKUP($D46,PGP!$A:$B,2,FALSE),0)</f>
        <v>0</v>
      </c>
      <c r="J46" s="24">
        <f t="shared" si="18"/>
        <v>0</v>
      </c>
      <c r="K46" s="46">
        <f t="shared" si="19"/>
        <v>0</v>
      </c>
      <c r="L46" s="47">
        <f t="shared" si="20"/>
        <v>0</v>
      </c>
      <c r="M46" s="24">
        <f t="shared" si="21"/>
        <v>0</v>
      </c>
      <c r="N46" s="46">
        <f t="shared" si="22"/>
        <v>0</v>
      </c>
      <c r="O46" s="49" t="str">
        <f t="shared" si="23"/>
        <v/>
      </c>
      <c r="P46" s="126" t="str">
        <f t="shared" si="24"/>
        <v/>
      </c>
      <c r="Q46" s="127">
        <f t="shared" si="25"/>
        <v>0</v>
      </c>
    </row>
    <row r="47" spans="2:17" s="1" customFormat="1" ht="13.5" customHeight="1" x14ac:dyDescent="0.3">
      <c r="B47" s="166"/>
      <c r="C47" s="166"/>
      <c r="D47" s="164"/>
      <c r="E47" s="103"/>
      <c r="F47" s="44"/>
      <c r="G47" s="128"/>
      <c r="H47" s="45">
        <f t="shared" si="17"/>
        <v>0</v>
      </c>
      <c r="I47" s="23">
        <f>IFERROR(VLOOKUP($D47,PGP!$A:$B,2,FALSE),0)</f>
        <v>0</v>
      </c>
      <c r="J47" s="24">
        <f t="shared" si="18"/>
        <v>0</v>
      </c>
      <c r="K47" s="46">
        <f t="shared" si="19"/>
        <v>0</v>
      </c>
      <c r="L47" s="47">
        <f t="shared" si="20"/>
        <v>0</v>
      </c>
      <c r="M47" s="24">
        <f t="shared" si="21"/>
        <v>0</v>
      </c>
      <c r="N47" s="46">
        <f t="shared" si="22"/>
        <v>0</v>
      </c>
      <c r="O47" s="49" t="str">
        <f t="shared" si="23"/>
        <v/>
      </c>
      <c r="P47" s="126" t="str">
        <f t="shared" si="24"/>
        <v/>
      </c>
      <c r="Q47" s="127">
        <f t="shared" si="25"/>
        <v>0</v>
      </c>
    </row>
    <row r="48" spans="2:17" s="1" customFormat="1" ht="13.5" customHeight="1" x14ac:dyDescent="0.3">
      <c r="B48" s="166"/>
      <c r="C48" s="166"/>
      <c r="D48" s="164"/>
      <c r="E48" s="103"/>
      <c r="F48" s="44"/>
      <c r="G48" s="128"/>
      <c r="H48" s="45">
        <f t="shared" si="17"/>
        <v>0</v>
      </c>
      <c r="I48" s="23">
        <f>IFERROR(VLOOKUP($D48,PGP!$A:$B,2,FALSE),0)</f>
        <v>0</v>
      </c>
      <c r="J48" s="24">
        <f t="shared" si="18"/>
        <v>0</v>
      </c>
      <c r="K48" s="46">
        <f t="shared" si="19"/>
        <v>0</v>
      </c>
      <c r="L48" s="47">
        <f t="shared" si="20"/>
        <v>0</v>
      </c>
      <c r="M48" s="24">
        <f t="shared" si="21"/>
        <v>0</v>
      </c>
      <c r="N48" s="46">
        <f t="shared" si="22"/>
        <v>0</v>
      </c>
      <c r="O48" s="49" t="str">
        <f t="shared" si="23"/>
        <v/>
      </c>
      <c r="P48" s="126" t="str">
        <f t="shared" si="24"/>
        <v/>
      </c>
      <c r="Q48" s="127">
        <f t="shared" si="25"/>
        <v>0</v>
      </c>
    </row>
    <row r="49" spans="2:17" s="1" customFormat="1" ht="13.5" customHeight="1" x14ac:dyDescent="0.3">
      <c r="B49" s="166"/>
      <c r="C49" s="166"/>
      <c r="D49" s="164"/>
      <c r="E49" s="103"/>
      <c r="F49" s="44"/>
      <c r="G49" s="128"/>
      <c r="H49" s="45">
        <f t="shared" si="17"/>
        <v>0</v>
      </c>
      <c r="I49" s="23">
        <f>IFERROR(VLOOKUP($D49,PGP!$A:$B,2,FALSE),0)</f>
        <v>0</v>
      </c>
      <c r="J49" s="24">
        <f t="shared" si="18"/>
        <v>0</v>
      </c>
      <c r="K49" s="46">
        <f t="shared" si="19"/>
        <v>0</v>
      </c>
      <c r="L49" s="47">
        <f t="shared" si="20"/>
        <v>0</v>
      </c>
      <c r="M49" s="24">
        <f t="shared" si="21"/>
        <v>0</v>
      </c>
      <c r="N49" s="46">
        <f t="shared" si="22"/>
        <v>0</v>
      </c>
      <c r="O49" s="49" t="str">
        <f t="shared" si="23"/>
        <v/>
      </c>
      <c r="P49" s="126" t="str">
        <f t="shared" si="24"/>
        <v/>
      </c>
      <c r="Q49" s="127">
        <f t="shared" si="25"/>
        <v>0</v>
      </c>
    </row>
    <row r="50" spans="2:17" s="1" customFormat="1" ht="13.5" customHeight="1" x14ac:dyDescent="0.3">
      <c r="B50" s="166"/>
      <c r="C50" s="166"/>
      <c r="D50" s="164"/>
      <c r="E50" s="103"/>
      <c r="F50" s="44"/>
      <c r="G50" s="128"/>
      <c r="H50" s="45">
        <f t="shared" si="17"/>
        <v>0</v>
      </c>
      <c r="I50" s="23">
        <f>IFERROR(VLOOKUP($D50,PGP!$A:$B,2,FALSE),0)</f>
        <v>0</v>
      </c>
      <c r="J50" s="24">
        <f t="shared" si="18"/>
        <v>0</v>
      </c>
      <c r="K50" s="46">
        <f t="shared" si="19"/>
        <v>0</v>
      </c>
      <c r="L50" s="47">
        <f t="shared" si="20"/>
        <v>0</v>
      </c>
      <c r="M50" s="24">
        <f t="shared" si="21"/>
        <v>0</v>
      </c>
      <c r="N50" s="46">
        <f t="shared" si="22"/>
        <v>0</v>
      </c>
      <c r="O50" s="49" t="str">
        <f t="shared" si="23"/>
        <v/>
      </c>
      <c r="P50" s="126" t="str">
        <f t="shared" si="24"/>
        <v/>
      </c>
      <c r="Q50" s="127">
        <f t="shared" si="25"/>
        <v>0</v>
      </c>
    </row>
    <row r="51" spans="2:17" s="1" customFormat="1" ht="13.5" customHeight="1" x14ac:dyDescent="0.3">
      <c r="B51" s="166"/>
      <c r="C51" s="166"/>
      <c r="D51" s="164"/>
      <c r="E51" s="103"/>
      <c r="F51" s="44"/>
      <c r="G51" s="128"/>
      <c r="H51" s="45">
        <f t="shared" si="17"/>
        <v>0</v>
      </c>
      <c r="I51" s="23">
        <f>IFERROR(VLOOKUP($D51,PGP!$A:$B,2,FALSE),0)</f>
        <v>0</v>
      </c>
      <c r="J51" s="24">
        <f t="shared" si="18"/>
        <v>0</v>
      </c>
      <c r="K51" s="46">
        <f t="shared" si="19"/>
        <v>0</v>
      </c>
      <c r="L51" s="47">
        <f t="shared" si="20"/>
        <v>0</v>
      </c>
      <c r="M51" s="24">
        <f t="shared" si="21"/>
        <v>0</v>
      </c>
      <c r="N51" s="46">
        <f t="shared" si="22"/>
        <v>0</v>
      </c>
      <c r="O51" s="49" t="str">
        <f t="shared" si="23"/>
        <v/>
      </c>
      <c r="P51" s="126" t="str">
        <f t="shared" si="24"/>
        <v/>
      </c>
      <c r="Q51" s="127">
        <f t="shared" si="25"/>
        <v>0</v>
      </c>
    </row>
    <row r="52" spans="2:17" s="1" customFormat="1" ht="13.5" customHeight="1" x14ac:dyDescent="0.3">
      <c r="B52" s="166"/>
      <c r="C52" s="166"/>
      <c r="D52" s="164"/>
      <c r="E52" s="103"/>
      <c r="F52" s="44"/>
      <c r="G52" s="128"/>
      <c r="H52" s="45">
        <f t="shared" si="17"/>
        <v>0</v>
      </c>
      <c r="I52" s="23">
        <f>IFERROR(VLOOKUP($D52,PGP!$A:$B,2,FALSE),0)</f>
        <v>0</v>
      </c>
      <c r="J52" s="24">
        <f t="shared" si="18"/>
        <v>0</v>
      </c>
      <c r="K52" s="46">
        <f t="shared" si="19"/>
        <v>0</v>
      </c>
      <c r="L52" s="47">
        <f t="shared" si="20"/>
        <v>0</v>
      </c>
      <c r="M52" s="24">
        <f t="shared" si="21"/>
        <v>0</v>
      </c>
      <c r="N52" s="46">
        <f t="shared" si="22"/>
        <v>0</v>
      </c>
      <c r="O52" s="49" t="str">
        <f t="shared" si="23"/>
        <v/>
      </c>
      <c r="P52" s="126" t="str">
        <f t="shared" si="24"/>
        <v/>
      </c>
      <c r="Q52" s="127">
        <f t="shared" si="25"/>
        <v>0</v>
      </c>
    </row>
    <row r="53" spans="2:17" s="1" customFormat="1" ht="13.5" customHeight="1" x14ac:dyDescent="0.3">
      <c r="B53" s="166"/>
      <c r="C53" s="166"/>
      <c r="D53" s="164"/>
      <c r="E53" s="103">
        <v>0.6</v>
      </c>
      <c r="F53" s="44">
        <v>2.85</v>
      </c>
      <c r="G53" s="128"/>
      <c r="H53" s="45">
        <f t="shared" si="17"/>
        <v>0</v>
      </c>
      <c r="I53" s="23">
        <f>IFERROR(VLOOKUP($D53,PGP!$A:$B,2,FALSE),0)</f>
        <v>0</v>
      </c>
      <c r="J53" s="24">
        <f t="shared" si="18"/>
        <v>2.85</v>
      </c>
      <c r="K53" s="46">
        <f t="shared" si="19"/>
        <v>3.3000000000000003</v>
      </c>
      <c r="L53" s="47">
        <f t="shared" si="20"/>
        <v>0</v>
      </c>
      <c r="M53" s="24">
        <f t="shared" si="21"/>
        <v>2.85</v>
      </c>
      <c r="N53" s="46">
        <f t="shared" si="22"/>
        <v>3.3000000000000003</v>
      </c>
      <c r="O53" s="49" t="str">
        <f t="shared" si="23"/>
        <v>Calcul de base/ Standard</v>
      </c>
      <c r="P53" s="126">
        <f t="shared" si="24"/>
        <v>3.3000000000000003</v>
      </c>
      <c r="Q53" s="127">
        <f t="shared" si="25"/>
        <v>5.5000000000000009</v>
      </c>
    </row>
    <row r="54" spans="2:17" s="1" customFormat="1" ht="13.5" customHeight="1" x14ac:dyDescent="0.3">
      <c r="B54" s="166"/>
      <c r="C54" s="166"/>
      <c r="D54" s="164"/>
      <c r="E54" s="103"/>
      <c r="F54" s="44"/>
      <c r="G54" s="128"/>
      <c r="H54" s="45">
        <f t="shared" si="17"/>
        <v>0</v>
      </c>
      <c r="I54" s="23">
        <f>IFERROR(VLOOKUP($D54,PGP!$A:$B,2,FALSE),0)</f>
        <v>0</v>
      </c>
      <c r="J54" s="24">
        <f t="shared" si="18"/>
        <v>0</v>
      </c>
      <c r="K54" s="46">
        <f t="shared" si="19"/>
        <v>0</v>
      </c>
      <c r="L54" s="47">
        <f t="shared" si="20"/>
        <v>0</v>
      </c>
      <c r="M54" s="24">
        <f t="shared" si="21"/>
        <v>0</v>
      </c>
      <c r="N54" s="46">
        <f t="shared" si="22"/>
        <v>0</v>
      </c>
      <c r="O54" s="49" t="str">
        <f t="shared" si="23"/>
        <v/>
      </c>
      <c r="P54" s="126" t="str">
        <f t="shared" si="24"/>
        <v/>
      </c>
      <c r="Q54" s="127">
        <f t="shared" si="25"/>
        <v>0</v>
      </c>
    </row>
    <row r="55" spans="2:17" s="1" customFormat="1" ht="13.5" customHeight="1" x14ac:dyDescent="0.3">
      <c r="B55" s="166"/>
      <c r="C55" s="166"/>
      <c r="D55" s="164"/>
      <c r="E55" s="103"/>
      <c r="F55" s="44"/>
      <c r="G55" s="128"/>
      <c r="H55" s="45">
        <f t="shared" si="17"/>
        <v>0</v>
      </c>
      <c r="I55" s="23">
        <f>IFERROR(VLOOKUP($D55,PGP!$A:$B,2,FALSE),0)</f>
        <v>0</v>
      </c>
      <c r="J55" s="24">
        <f t="shared" si="18"/>
        <v>0</v>
      </c>
      <c r="K55" s="46">
        <f t="shared" si="19"/>
        <v>0</v>
      </c>
      <c r="L55" s="47">
        <f t="shared" si="20"/>
        <v>0</v>
      </c>
      <c r="M55" s="24">
        <f t="shared" si="21"/>
        <v>0</v>
      </c>
      <c r="N55" s="46">
        <f t="shared" si="22"/>
        <v>0</v>
      </c>
      <c r="O55" s="49" t="str">
        <f t="shared" si="23"/>
        <v/>
      </c>
      <c r="P55" s="126" t="str">
        <f t="shared" si="24"/>
        <v/>
      </c>
      <c r="Q55" s="127">
        <f t="shared" si="25"/>
        <v>0</v>
      </c>
    </row>
    <row r="56" spans="2:17" s="1" customFormat="1" ht="13.5" customHeight="1" x14ac:dyDescent="0.3">
      <c r="B56" s="166"/>
      <c r="C56" s="166"/>
      <c r="D56" s="164"/>
      <c r="E56" s="103"/>
      <c r="F56" s="44"/>
      <c r="G56" s="128"/>
      <c r="H56" s="45">
        <f t="shared" si="17"/>
        <v>0</v>
      </c>
      <c r="I56" s="23">
        <f>IFERROR(VLOOKUP($D56,PGP!$A:$B,2,FALSE),0)</f>
        <v>0</v>
      </c>
      <c r="J56" s="24">
        <f t="shared" si="18"/>
        <v>0</v>
      </c>
      <c r="K56" s="46">
        <f t="shared" si="19"/>
        <v>0</v>
      </c>
      <c r="L56" s="47">
        <f t="shared" si="20"/>
        <v>0</v>
      </c>
      <c r="M56" s="24">
        <f t="shared" si="21"/>
        <v>0</v>
      </c>
      <c r="N56" s="46">
        <f t="shared" si="22"/>
        <v>0</v>
      </c>
      <c r="O56" s="49" t="str">
        <f t="shared" si="23"/>
        <v/>
      </c>
      <c r="P56" s="126" t="str">
        <f t="shared" si="24"/>
        <v/>
      </c>
      <c r="Q56" s="127">
        <f t="shared" si="25"/>
        <v>0</v>
      </c>
    </row>
    <row r="57" spans="2:17" s="1" customFormat="1" ht="13.5" customHeight="1" x14ac:dyDescent="0.3">
      <c r="B57" s="166"/>
      <c r="C57" s="166"/>
      <c r="D57" s="164"/>
      <c r="E57" s="103"/>
      <c r="F57" s="44"/>
      <c r="G57" s="128"/>
      <c r="H57" s="45">
        <f t="shared" si="17"/>
        <v>0</v>
      </c>
      <c r="I57" s="23">
        <f>IFERROR(VLOOKUP($D57,PGP!$A:$B,2,FALSE),0)</f>
        <v>0</v>
      </c>
      <c r="J57" s="24">
        <f t="shared" si="18"/>
        <v>0</v>
      </c>
      <c r="K57" s="46">
        <f t="shared" si="19"/>
        <v>0</v>
      </c>
      <c r="L57" s="47">
        <f t="shared" si="20"/>
        <v>0</v>
      </c>
      <c r="M57" s="24">
        <f t="shared" si="21"/>
        <v>0</v>
      </c>
      <c r="N57" s="46">
        <f t="shared" si="22"/>
        <v>0</v>
      </c>
      <c r="O57" s="49" t="str">
        <f t="shared" si="23"/>
        <v/>
      </c>
      <c r="P57" s="126" t="str">
        <f t="shared" si="24"/>
        <v/>
      </c>
      <c r="Q57" s="127">
        <f t="shared" si="25"/>
        <v>0</v>
      </c>
    </row>
    <row r="58" spans="2:17" s="1" customFormat="1" ht="13.5" customHeight="1" x14ac:dyDescent="0.3">
      <c r="B58" s="166"/>
      <c r="C58" s="166"/>
      <c r="D58" s="164"/>
      <c r="E58" s="103"/>
      <c r="F58" s="44"/>
      <c r="G58" s="128"/>
      <c r="H58" s="45">
        <f t="shared" si="17"/>
        <v>0</v>
      </c>
      <c r="I58" s="23">
        <f>IFERROR(VLOOKUP($D58,PGP!$A:$B,2,FALSE),0)</f>
        <v>0</v>
      </c>
      <c r="J58" s="24">
        <f t="shared" si="18"/>
        <v>0</v>
      </c>
      <c r="K58" s="46">
        <f t="shared" si="19"/>
        <v>0</v>
      </c>
      <c r="L58" s="47">
        <f t="shared" si="20"/>
        <v>0</v>
      </c>
      <c r="M58" s="24">
        <f t="shared" si="21"/>
        <v>0</v>
      </c>
      <c r="N58" s="46">
        <f t="shared" si="22"/>
        <v>0</v>
      </c>
      <c r="O58" s="49" t="str">
        <f t="shared" si="23"/>
        <v/>
      </c>
      <c r="P58" s="126" t="str">
        <f t="shared" si="24"/>
        <v/>
      </c>
      <c r="Q58" s="127">
        <f t="shared" si="25"/>
        <v>0</v>
      </c>
    </row>
    <row r="59" spans="2:17" s="1" customFormat="1" ht="13.5" customHeight="1" x14ac:dyDescent="0.3">
      <c r="B59" s="166"/>
      <c r="C59" s="166"/>
      <c r="D59" s="164"/>
      <c r="E59" s="103"/>
      <c r="F59" s="44"/>
      <c r="G59" s="128"/>
      <c r="H59" s="45">
        <f t="shared" si="17"/>
        <v>0</v>
      </c>
      <c r="I59" s="23">
        <f>IFERROR(VLOOKUP($D59,PGP!$A:$B,2,FALSE),0)</f>
        <v>0</v>
      </c>
      <c r="J59" s="24">
        <f t="shared" si="18"/>
        <v>0</v>
      </c>
      <c r="K59" s="46">
        <f t="shared" si="19"/>
        <v>0</v>
      </c>
      <c r="L59" s="47">
        <f t="shared" si="20"/>
        <v>0</v>
      </c>
      <c r="M59" s="24">
        <f t="shared" si="21"/>
        <v>0</v>
      </c>
      <c r="N59" s="46">
        <f t="shared" si="22"/>
        <v>0</v>
      </c>
      <c r="O59" s="49" t="str">
        <f t="shared" si="23"/>
        <v/>
      </c>
      <c r="P59" s="126" t="str">
        <f t="shared" si="24"/>
        <v/>
      </c>
      <c r="Q59" s="127">
        <f t="shared" si="25"/>
        <v>0</v>
      </c>
    </row>
    <row r="60" spans="2:17" s="1" customFormat="1" ht="13.5" customHeight="1" x14ac:dyDescent="0.3">
      <c r="B60" s="166"/>
      <c r="C60" s="166"/>
      <c r="D60" s="164"/>
      <c r="E60" s="103"/>
      <c r="F60" s="44"/>
      <c r="G60" s="128"/>
      <c r="H60" s="45">
        <f t="shared" si="17"/>
        <v>0</v>
      </c>
      <c r="I60" s="23">
        <f>IFERROR(VLOOKUP($D60,PGP!$A:$B,2,FALSE),0)</f>
        <v>0</v>
      </c>
      <c r="J60" s="24">
        <f t="shared" si="18"/>
        <v>0</v>
      </c>
      <c r="K60" s="46">
        <f t="shared" si="19"/>
        <v>0</v>
      </c>
      <c r="L60" s="47">
        <f t="shared" si="20"/>
        <v>0</v>
      </c>
      <c r="M60" s="24">
        <f t="shared" si="21"/>
        <v>0</v>
      </c>
      <c r="N60" s="46">
        <f t="shared" si="22"/>
        <v>0</v>
      </c>
      <c r="O60" s="49" t="str">
        <f t="shared" si="23"/>
        <v/>
      </c>
      <c r="P60" s="126" t="str">
        <f t="shared" si="24"/>
        <v/>
      </c>
      <c r="Q60" s="127">
        <f t="shared" si="25"/>
        <v>0</v>
      </c>
    </row>
    <row r="61" spans="2:17" s="1" customFormat="1" ht="13.5" customHeight="1" x14ac:dyDescent="0.3">
      <c r="B61" s="166"/>
      <c r="C61" s="166"/>
      <c r="D61" s="164"/>
      <c r="E61" s="103"/>
      <c r="F61" s="44"/>
      <c r="G61" s="128"/>
      <c r="H61" s="45">
        <f t="shared" si="17"/>
        <v>0</v>
      </c>
      <c r="I61" s="23">
        <f>IFERROR(VLOOKUP($D61,PGP!$A:$B,2,FALSE),0)</f>
        <v>0</v>
      </c>
      <c r="J61" s="24">
        <f t="shared" si="18"/>
        <v>0</v>
      </c>
      <c r="K61" s="46">
        <f t="shared" si="19"/>
        <v>0</v>
      </c>
      <c r="L61" s="47">
        <f t="shared" si="20"/>
        <v>0</v>
      </c>
      <c r="M61" s="24">
        <f t="shared" si="21"/>
        <v>0</v>
      </c>
      <c r="N61" s="46">
        <f t="shared" si="22"/>
        <v>0</v>
      </c>
      <c r="O61" s="49" t="str">
        <f t="shared" si="23"/>
        <v/>
      </c>
      <c r="P61" s="126" t="str">
        <f t="shared" si="24"/>
        <v/>
      </c>
      <c r="Q61" s="127">
        <f t="shared" si="25"/>
        <v>0</v>
      </c>
    </row>
    <row r="62" spans="2:17" s="1" customFormat="1" ht="13.5" customHeight="1" x14ac:dyDescent="0.3">
      <c r="B62" s="166"/>
      <c r="C62" s="166"/>
      <c r="D62" s="164"/>
      <c r="E62" s="103"/>
      <c r="F62" s="44"/>
      <c r="G62" s="128"/>
      <c r="H62" s="45">
        <f t="shared" si="17"/>
        <v>0</v>
      </c>
      <c r="I62" s="23">
        <f>IFERROR(VLOOKUP($D62,PGP!$A:$B,2,FALSE),0)</f>
        <v>0</v>
      </c>
      <c r="J62" s="24">
        <f t="shared" si="18"/>
        <v>0</v>
      </c>
      <c r="K62" s="46">
        <f t="shared" si="19"/>
        <v>0</v>
      </c>
      <c r="L62" s="47">
        <f t="shared" si="20"/>
        <v>0</v>
      </c>
      <c r="M62" s="24">
        <f t="shared" si="21"/>
        <v>0</v>
      </c>
      <c r="N62" s="46">
        <f t="shared" si="22"/>
        <v>0</v>
      </c>
      <c r="O62" s="49" t="str">
        <f t="shared" si="23"/>
        <v/>
      </c>
      <c r="P62" s="126" t="str">
        <f t="shared" si="24"/>
        <v/>
      </c>
      <c r="Q62" s="127">
        <f t="shared" si="25"/>
        <v>0</v>
      </c>
    </row>
    <row r="63" spans="2:17" s="1" customFormat="1" ht="13.5" customHeight="1" x14ac:dyDescent="0.3">
      <c r="B63" s="166"/>
      <c r="C63" s="166"/>
      <c r="D63" s="164"/>
      <c r="E63" s="103"/>
      <c r="F63" s="44"/>
      <c r="G63" s="128"/>
      <c r="H63" s="45">
        <f t="shared" si="17"/>
        <v>0</v>
      </c>
      <c r="I63" s="23">
        <f>IFERROR(VLOOKUP($D63,PGP!$A:$B,2,FALSE),0)</f>
        <v>0</v>
      </c>
      <c r="J63" s="24">
        <f t="shared" si="18"/>
        <v>0</v>
      </c>
      <c r="K63" s="46">
        <f t="shared" si="19"/>
        <v>0</v>
      </c>
      <c r="L63" s="47">
        <f t="shared" si="20"/>
        <v>0</v>
      </c>
      <c r="M63" s="24">
        <f t="shared" si="21"/>
        <v>0</v>
      </c>
      <c r="N63" s="46">
        <f t="shared" si="22"/>
        <v>0</v>
      </c>
      <c r="O63" s="49" t="str">
        <f t="shared" si="23"/>
        <v/>
      </c>
      <c r="P63" s="126" t="str">
        <f t="shared" si="24"/>
        <v/>
      </c>
      <c r="Q63" s="127">
        <f t="shared" si="25"/>
        <v>0</v>
      </c>
    </row>
    <row r="64" spans="2:17" s="1" customFormat="1" ht="13.5" customHeight="1" x14ac:dyDescent="0.3">
      <c r="B64" s="166"/>
      <c r="C64" s="166"/>
      <c r="D64" s="164"/>
      <c r="E64" s="103"/>
      <c r="F64" s="44"/>
      <c r="G64" s="128"/>
      <c r="H64" s="45">
        <f t="shared" si="17"/>
        <v>0</v>
      </c>
      <c r="I64" s="23">
        <f>IFERROR(VLOOKUP($D64,PGP!$A:$B,2,FALSE),0)</f>
        <v>0</v>
      </c>
      <c r="J64" s="24">
        <f t="shared" si="18"/>
        <v>0</v>
      </c>
      <c r="K64" s="46">
        <f t="shared" si="19"/>
        <v>0</v>
      </c>
      <c r="L64" s="47">
        <f t="shared" si="20"/>
        <v>0</v>
      </c>
      <c r="M64" s="24">
        <f t="shared" si="21"/>
        <v>0</v>
      </c>
      <c r="N64" s="46">
        <f t="shared" si="22"/>
        <v>0</v>
      </c>
      <c r="O64" s="49" t="str">
        <f t="shared" si="23"/>
        <v/>
      </c>
      <c r="P64" s="126" t="str">
        <f t="shared" si="24"/>
        <v/>
      </c>
      <c r="Q64" s="127">
        <f t="shared" si="25"/>
        <v>0</v>
      </c>
    </row>
    <row r="65" spans="2:17" s="1" customFormat="1" ht="13.5" customHeight="1" x14ac:dyDescent="0.3">
      <c r="B65" s="166"/>
      <c r="C65" s="166"/>
      <c r="D65" s="164"/>
      <c r="E65" s="103"/>
      <c r="F65" s="44"/>
      <c r="G65" s="128"/>
      <c r="H65" s="45">
        <f t="shared" si="17"/>
        <v>0</v>
      </c>
      <c r="I65" s="23">
        <f>IFERROR(VLOOKUP($D65,PGP!$A:$B,2,FALSE),0)</f>
        <v>0</v>
      </c>
      <c r="J65" s="24">
        <f t="shared" si="18"/>
        <v>0</v>
      </c>
      <c r="K65" s="46">
        <f t="shared" si="19"/>
        <v>0</v>
      </c>
      <c r="L65" s="47">
        <f t="shared" si="20"/>
        <v>0</v>
      </c>
      <c r="M65" s="24">
        <f t="shared" si="21"/>
        <v>0</v>
      </c>
      <c r="N65" s="46">
        <f t="shared" si="22"/>
        <v>0</v>
      </c>
      <c r="O65" s="49" t="str">
        <f t="shared" si="23"/>
        <v/>
      </c>
      <c r="P65" s="126" t="str">
        <f t="shared" si="24"/>
        <v/>
      </c>
      <c r="Q65" s="127">
        <f t="shared" si="25"/>
        <v>0</v>
      </c>
    </row>
    <row r="66" spans="2:17" s="1" customFormat="1" ht="13.5" customHeight="1" x14ac:dyDescent="0.3">
      <c r="B66" s="166"/>
      <c r="C66" s="166"/>
      <c r="D66" s="164"/>
      <c r="E66" s="103"/>
      <c r="F66" s="44"/>
      <c r="G66" s="128"/>
      <c r="H66" s="45">
        <f t="shared" si="17"/>
        <v>0</v>
      </c>
      <c r="I66" s="23">
        <f>IFERROR(VLOOKUP($D66,PGP!$A:$B,2,FALSE),0)</f>
        <v>0</v>
      </c>
      <c r="J66" s="24">
        <f t="shared" si="18"/>
        <v>0</v>
      </c>
      <c r="K66" s="46">
        <f t="shared" si="19"/>
        <v>0</v>
      </c>
      <c r="L66" s="47">
        <f t="shared" si="20"/>
        <v>0</v>
      </c>
      <c r="M66" s="24">
        <f t="shared" si="21"/>
        <v>0</v>
      </c>
      <c r="N66" s="46">
        <f t="shared" si="22"/>
        <v>0</v>
      </c>
      <c r="O66" s="49" t="str">
        <f t="shared" si="23"/>
        <v/>
      </c>
      <c r="P66" s="126" t="str">
        <f t="shared" si="24"/>
        <v/>
      </c>
      <c r="Q66" s="127">
        <f t="shared" si="25"/>
        <v>0</v>
      </c>
    </row>
    <row r="67" spans="2:17" s="1" customFormat="1" ht="13.5" customHeight="1" x14ac:dyDescent="0.3">
      <c r="B67" s="166"/>
      <c r="C67" s="166"/>
      <c r="D67" s="164"/>
      <c r="E67" s="103"/>
      <c r="F67" s="44"/>
      <c r="G67" s="128"/>
      <c r="H67" s="45">
        <f t="shared" si="17"/>
        <v>0</v>
      </c>
      <c r="I67" s="23">
        <f>IFERROR(VLOOKUP($D67,PGP!$A:$B,2,FALSE),0)</f>
        <v>0</v>
      </c>
      <c r="J67" s="24">
        <f t="shared" si="18"/>
        <v>0</v>
      </c>
      <c r="K67" s="46">
        <f t="shared" si="19"/>
        <v>0</v>
      </c>
      <c r="L67" s="47">
        <f t="shared" si="20"/>
        <v>0</v>
      </c>
      <c r="M67" s="24">
        <f t="shared" si="21"/>
        <v>0</v>
      </c>
      <c r="N67" s="46">
        <f t="shared" si="22"/>
        <v>0</v>
      </c>
      <c r="O67" s="49" t="str">
        <f t="shared" si="23"/>
        <v/>
      </c>
      <c r="P67" s="126" t="str">
        <f t="shared" si="24"/>
        <v/>
      </c>
      <c r="Q67" s="127">
        <f t="shared" si="25"/>
        <v>0</v>
      </c>
    </row>
    <row r="68" spans="2:17" s="1" customFormat="1" ht="13.5" customHeight="1" x14ac:dyDescent="0.3">
      <c r="B68" s="166"/>
      <c r="C68" s="166"/>
      <c r="D68" s="164"/>
      <c r="E68" s="103"/>
      <c r="F68" s="44"/>
      <c r="G68" s="128"/>
      <c r="H68" s="45">
        <f t="shared" si="17"/>
        <v>0</v>
      </c>
      <c r="I68" s="23">
        <f>IFERROR(VLOOKUP($D68,PGP!$A:$B,2,FALSE),0)</f>
        <v>0</v>
      </c>
      <c r="J68" s="24">
        <f t="shared" si="18"/>
        <v>0</v>
      </c>
      <c r="K68" s="46">
        <f t="shared" si="19"/>
        <v>0</v>
      </c>
      <c r="L68" s="47">
        <f t="shared" si="20"/>
        <v>0</v>
      </c>
      <c r="M68" s="24">
        <f t="shared" si="21"/>
        <v>0</v>
      </c>
      <c r="N68" s="46">
        <f t="shared" si="22"/>
        <v>0</v>
      </c>
      <c r="O68" s="49" t="str">
        <f t="shared" si="23"/>
        <v/>
      </c>
      <c r="P68" s="126" t="str">
        <f t="shared" si="24"/>
        <v/>
      </c>
      <c r="Q68" s="127">
        <f t="shared" si="25"/>
        <v>0</v>
      </c>
    </row>
    <row r="69" spans="2:17" s="1" customFormat="1" ht="13.5" customHeight="1" x14ac:dyDescent="0.3">
      <c r="B69" s="166"/>
      <c r="C69" s="166"/>
      <c r="D69" s="164"/>
      <c r="E69" s="103"/>
      <c r="F69" s="44"/>
      <c r="G69" s="128"/>
      <c r="H69" s="45">
        <f t="shared" si="17"/>
        <v>0</v>
      </c>
      <c r="I69" s="23">
        <f>IFERROR(VLOOKUP($D69,PGP!$A:$B,2,FALSE),0)</f>
        <v>0</v>
      </c>
      <c r="J69" s="24">
        <f t="shared" si="18"/>
        <v>0</v>
      </c>
      <c r="K69" s="46">
        <f t="shared" si="19"/>
        <v>0</v>
      </c>
      <c r="L69" s="47">
        <f t="shared" si="20"/>
        <v>0</v>
      </c>
      <c r="M69" s="24">
        <f t="shared" si="21"/>
        <v>0</v>
      </c>
      <c r="N69" s="46">
        <f t="shared" si="22"/>
        <v>0</v>
      </c>
      <c r="O69" s="49" t="str">
        <f t="shared" si="23"/>
        <v/>
      </c>
      <c r="P69" s="126" t="str">
        <f t="shared" si="24"/>
        <v/>
      </c>
      <c r="Q69" s="127">
        <f t="shared" si="25"/>
        <v>0</v>
      </c>
    </row>
    <row r="70" spans="2:17" s="1" customFormat="1" ht="13.5" customHeight="1" x14ac:dyDescent="0.3">
      <c r="B70" s="166"/>
      <c r="C70" s="166"/>
      <c r="D70" s="164"/>
      <c r="E70" s="103"/>
      <c r="F70" s="44"/>
      <c r="G70" s="128"/>
      <c r="H70" s="45">
        <f t="shared" si="17"/>
        <v>0</v>
      </c>
      <c r="I70" s="23">
        <f>IFERROR(VLOOKUP($D70,PGP!$A:$B,2,FALSE),0)</f>
        <v>0</v>
      </c>
      <c r="J70" s="24">
        <f t="shared" si="18"/>
        <v>0</v>
      </c>
      <c r="K70" s="46">
        <f t="shared" si="19"/>
        <v>0</v>
      </c>
      <c r="L70" s="47">
        <f t="shared" si="20"/>
        <v>0</v>
      </c>
      <c r="M70" s="24">
        <f t="shared" si="21"/>
        <v>0</v>
      </c>
      <c r="N70" s="46">
        <f t="shared" si="22"/>
        <v>0</v>
      </c>
      <c r="O70" s="49" t="str">
        <f t="shared" si="23"/>
        <v/>
      </c>
      <c r="P70" s="126" t="str">
        <f t="shared" si="24"/>
        <v/>
      </c>
      <c r="Q70" s="127">
        <f t="shared" si="25"/>
        <v>0</v>
      </c>
    </row>
    <row r="71" spans="2:17" s="1" customFormat="1" ht="13.5" customHeight="1" x14ac:dyDescent="0.3">
      <c r="B71" s="166"/>
      <c r="C71" s="166"/>
      <c r="D71" s="164"/>
      <c r="E71" s="103"/>
      <c r="F71" s="44"/>
      <c r="G71" s="128"/>
      <c r="H71" s="45">
        <f t="shared" si="17"/>
        <v>0</v>
      </c>
      <c r="I71" s="23">
        <f>IFERROR(VLOOKUP($D71,PGP!$A:$B,2,FALSE),0)</f>
        <v>0</v>
      </c>
      <c r="J71" s="24">
        <f t="shared" si="18"/>
        <v>0</v>
      </c>
      <c r="K71" s="46">
        <f t="shared" si="19"/>
        <v>0</v>
      </c>
      <c r="L71" s="47">
        <f t="shared" si="20"/>
        <v>0</v>
      </c>
      <c r="M71" s="24">
        <f t="shared" si="21"/>
        <v>0</v>
      </c>
      <c r="N71" s="46">
        <f t="shared" si="22"/>
        <v>0</v>
      </c>
      <c r="O71" s="49" t="str">
        <f t="shared" si="23"/>
        <v/>
      </c>
      <c r="P71" s="126" t="str">
        <f t="shared" si="24"/>
        <v/>
      </c>
      <c r="Q71" s="127">
        <f t="shared" si="25"/>
        <v>0</v>
      </c>
    </row>
    <row r="72" spans="2:17" s="1" customFormat="1" ht="13.5" customHeight="1" x14ac:dyDescent="0.3">
      <c r="B72" s="166"/>
      <c r="C72" s="166"/>
      <c r="D72" s="164"/>
      <c r="E72" s="103"/>
      <c r="F72" s="44"/>
      <c r="G72" s="128"/>
      <c r="H72" s="45">
        <f t="shared" si="17"/>
        <v>0</v>
      </c>
      <c r="I72" s="23">
        <f>IFERROR(VLOOKUP($D72,PGP!$A:$B,2,FALSE),0)</f>
        <v>0</v>
      </c>
      <c r="J72" s="24">
        <f t="shared" si="18"/>
        <v>0</v>
      </c>
      <c r="K72" s="46">
        <f t="shared" si="19"/>
        <v>0</v>
      </c>
      <c r="L72" s="47">
        <f t="shared" si="20"/>
        <v>0</v>
      </c>
      <c r="M72" s="24">
        <f t="shared" si="21"/>
        <v>0</v>
      </c>
      <c r="N72" s="46">
        <f t="shared" si="22"/>
        <v>0</v>
      </c>
      <c r="O72" s="49" t="str">
        <f t="shared" si="23"/>
        <v/>
      </c>
      <c r="P72" s="126" t="str">
        <f t="shared" si="24"/>
        <v/>
      </c>
      <c r="Q72" s="127">
        <f t="shared" si="25"/>
        <v>0</v>
      </c>
    </row>
    <row r="73" spans="2:17" s="1" customFormat="1" ht="13.5" customHeight="1" x14ac:dyDescent="0.3">
      <c r="B73" s="166"/>
      <c r="C73" s="166"/>
      <c r="D73" s="164"/>
      <c r="E73" s="103"/>
      <c r="F73" s="44"/>
      <c r="G73" s="128"/>
      <c r="H73" s="45">
        <f t="shared" si="17"/>
        <v>0</v>
      </c>
      <c r="I73" s="23">
        <f>IFERROR(VLOOKUP($D73,PGP!$A:$B,2,FALSE),0)</f>
        <v>0</v>
      </c>
      <c r="J73" s="24">
        <f t="shared" si="18"/>
        <v>0</v>
      </c>
      <c r="K73" s="46">
        <f t="shared" si="19"/>
        <v>0</v>
      </c>
      <c r="L73" s="47">
        <f t="shared" si="20"/>
        <v>0</v>
      </c>
      <c r="M73" s="24">
        <f t="shared" si="21"/>
        <v>0</v>
      </c>
      <c r="N73" s="46">
        <f t="shared" si="22"/>
        <v>0</v>
      </c>
      <c r="O73" s="49" t="str">
        <f t="shared" si="23"/>
        <v/>
      </c>
      <c r="P73" s="126" t="str">
        <f t="shared" si="24"/>
        <v/>
      </c>
      <c r="Q73" s="127">
        <f t="shared" si="25"/>
        <v>0</v>
      </c>
    </row>
    <row r="74" spans="2:17" s="1" customFormat="1" ht="13.5" customHeight="1" x14ac:dyDescent="0.3">
      <c r="B74" s="166"/>
      <c r="C74" s="166"/>
      <c r="D74" s="164"/>
      <c r="E74" s="103"/>
      <c r="F74" s="44"/>
      <c r="G74" s="128"/>
      <c r="H74" s="45">
        <f t="shared" si="17"/>
        <v>0</v>
      </c>
      <c r="I74" s="23">
        <f>IFERROR(VLOOKUP($D74,PGP!$A:$B,2,FALSE),0)</f>
        <v>0</v>
      </c>
      <c r="J74" s="24">
        <f t="shared" si="18"/>
        <v>0</v>
      </c>
      <c r="K74" s="46">
        <f t="shared" si="19"/>
        <v>0</v>
      </c>
      <c r="L74" s="47">
        <f t="shared" si="20"/>
        <v>0</v>
      </c>
      <c r="M74" s="24">
        <f t="shared" si="21"/>
        <v>0</v>
      </c>
      <c r="N74" s="46">
        <f t="shared" si="22"/>
        <v>0</v>
      </c>
      <c r="O74" s="49" t="str">
        <f t="shared" si="23"/>
        <v/>
      </c>
      <c r="P74" s="126" t="str">
        <f t="shared" si="24"/>
        <v/>
      </c>
      <c r="Q74" s="127">
        <f t="shared" si="25"/>
        <v>0</v>
      </c>
    </row>
    <row r="75" spans="2:17" s="1" customFormat="1" ht="13.5" customHeight="1" x14ac:dyDescent="0.3">
      <c r="B75" s="166"/>
      <c r="C75" s="166"/>
      <c r="D75" s="164"/>
      <c r="E75" s="103"/>
      <c r="F75" s="44"/>
      <c r="G75" s="128"/>
      <c r="H75" s="45">
        <f t="shared" si="17"/>
        <v>0</v>
      </c>
      <c r="I75" s="23">
        <f>IFERROR(VLOOKUP($D75,PGP!$A:$B,2,FALSE),0)</f>
        <v>0</v>
      </c>
      <c r="J75" s="24">
        <f t="shared" si="18"/>
        <v>0</v>
      </c>
      <c r="K75" s="46">
        <f t="shared" si="19"/>
        <v>0</v>
      </c>
      <c r="L75" s="47">
        <f t="shared" si="20"/>
        <v>0</v>
      </c>
      <c r="M75" s="24">
        <f t="shared" si="21"/>
        <v>0</v>
      </c>
      <c r="N75" s="46">
        <f t="shared" si="22"/>
        <v>0</v>
      </c>
      <c r="O75" s="49" t="str">
        <f t="shared" si="23"/>
        <v/>
      </c>
      <c r="P75" s="126" t="str">
        <f t="shared" si="24"/>
        <v/>
      </c>
      <c r="Q75" s="127">
        <f t="shared" si="25"/>
        <v>0</v>
      </c>
    </row>
    <row r="76" spans="2:17" s="1" customFormat="1" ht="13.5" customHeight="1" x14ac:dyDescent="0.3">
      <c r="B76" s="166"/>
      <c r="C76" s="166"/>
      <c r="D76" s="164"/>
      <c r="E76" s="103"/>
      <c r="F76" s="44"/>
      <c r="G76" s="128"/>
      <c r="H76" s="45">
        <f t="shared" si="17"/>
        <v>0</v>
      </c>
      <c r="I76" s="23">
        <f>IFERROR(VLOOKUP($D76,PGP!$A:$B,2,FALSE),0)</f>
        <v>0</v>
      </c>
      <c r="J76" s="24">
        <f t="shared" si="18"/>
        <v>0</v>
      </c>
      <c r="K76" s="46">
        <f t="shared" si="19"/>
        <v>0</v>
      </c>
      <c r="L76" s="47">
        <f t="shared" si="20"/>
        <v>0</v>
      </c>
      <c r="M76" s="24">
        <f t="shared" si="21"/>
        <v>0</v>
      </c>
      <c r="N76" s="46">
        <f t="shared" si="22"/>
        <v>0</v>
      </c>
      <c r="O76" s="49" t="str">
        <f t="shared" si="23"/>
        <v/>
      </c>
      <c r="P76" s="126" t="str">
        <f t="shared" si="24"/>
        <v/>
      </c>
      <c r="Q76" s="127">
        <f t="shared" si="25"/>
        <v>0</v>
      </c>
    </row>
    <row r="77" spans="2:17" s="1" customFormat="1" ht="13.5" customHeight="1" x14ac:dyDescent="0.3">
      <c r="B77" s="166"/>
      <c r="C77" s="166"/>
      <c r="D77" s="164"/>
      <c r="E77" s="103"/>
      <c r="F77" s="44"/>
      <c r="G77" s="128"/>
      <c r="H77" s="45">
        <f t="shared" si="17"/>
        <v>0</v>
      </c>
      <c r="I77" s="23">
        <f>IFERROR(VLOOKUP($D77,PGP!$A:$B,2,FALSE),0)</f>
        <v>0</v>
      </c>
      <c r="J77" s="24">
        <f t="shared" si="18"/>
        <v>0</v>
      </c>
      <c r="K77" s="46">
        <f t="shared" si="19"/>
        <v>0</v>
      </c>
      <c r="L77" s="47">
        <f t="shared" si="20"/>
        <v>0</v>
      </c>
      <c r="M77" s="24">
        <f t="shared" si="21"/>
        <v>0</v>
      </c>
      <c r="N77" s="46">
        <f t="shared" si="22"/>
        <v>0</v>
      </c>
      <c r="O77" s="49" t="str">
        <f t="shared" si="23"/>
        <v/>
      </c>
      <c r="P77" s="126" t="str">
        <f t="shared" si="24"/>
        <v/>
      </c>
      <c r="Q77" s="127">
        <f t="shared" si="25"/>
        <v>0</v>
      </c>
    </row>
    <row r="78" spans="2:17" s="1" customFormat="1" ht="13.5" customHeight="1" x14ac:dyDescent="0.3">
      <c r="B78" s="166"/>
      <c r="C78" s="166"/>
      <c r="D78" s="164"/>
      <c r="E78" s="103"/>
      <c r="F78" s="44"/>
      <c r="G78" s="128"/>
      <c r="H78" s="45">
        <f t="shared" si="17"/>
        <v>0</v>
      </c>
      <c r="I78" s="23">
        <f>IFERROR(VLOOKUP($D78,PGP!$A:$B,2,FALSE),0)</f>
        <v>0</v>
      </c>
      <c r="J78" s="24">
        <f t="shared" si="18"/>
        <v>0</v>
      </c>
      <c r="K78" s="46">
        <f t="shared" si="19"/>
        <v>0</v>
      </c>
      <c r="L78" s="47">
        <f t="shared" si="20"/>
        <v>0</v>
      </c>
      <c r="M78" s="24">
        <f t="shared" si="21"/>
        <v>0</v>
      </c>
      <c r="N78" s="46">
        <f t="shared" si="22"/>
        <v>0</v>
      </c>
      <c r="O78" s="49" t="str">
        <f t="shared" si="23"/>
        <v/>
      </c>
      <c r="P78" s="126" t="str">
        <f t="shared" si="24"/>
        <v/>
      </c>
      <c r="Q78" s="127">
        <f t="shared" si="25"/>
        <v>0</v>
      </c>
    </row>
    <row r="79" spans="2:17" s="1" customFormat="1" ht="13.5" customHeight="1" x14ac:dyDescent="0.3">
      <c r="B79" s="166"/>
      <c r="C79" s="166"/>
      <c r="D79" s="164"/>
      <c r="E79" s="103"/>
      <c r="F79" s="44"/>
      <c r="G79" s="128"/>
      <c r="H79" s="45">
        <f t="shared" si="17"/>
        <v>0</v>
      </c>
      <c r="I79" s="23">
        <f>IFERROR(VLOOKUP($D79,PGP!$A:$B,2,FALSE),0)</f>
        <v>0</v>
      </c>
      <c r="J79" s="24">
        <f t="shared" si="18"/>
        <v>0</v>
      </c>
      <c r="K79" s="46">
        <f t="shared" si="19"/>
        <v>0</v>
      </c>
      <c r="L79" s="47">
        <f t="shared" si="20"/>
        <v>0</v>
      </c>
      <c r="M79" s="24">
        <f t="shared" si="21"/>
        <v>0</v>
      </c>
      <c r="N79" s="46">
        <f t="shared" si="22"/>
        <v>0</v>
      </c>
      <c r="O79" s="49" t="str">
        <f t="shared" si="23"/>
        <v/>
      </c>
      <c r="P79" s="126" t="str">
        <f t="shared" si="24"/>
        <v/>
      </c>
      <c r="Q79" s="127">
        <f t="shared" si="25"/>
        <v>0</v>
      </c>
    </row>
    <row r="80" spans="2:17" s="1" customFormat="1" ht="13" x14ac:dyDescent="0.3">
      <c r="B80" s="166"/>
      <c r="C80" s="166"/>
      <c r="D80" s="164"/>
      <c r="E80" s="103"/>
      <c r="F80" s="44"/>
      <c r="G80" s="128"/>
      <c r="H80" s="45">
        <f t="shared" si="17"/>
        <v>0</v>
      </c>
      <c r="I80" s="23">
        <f>IFERROR(VLOOKUP($D80,PGP!$A:$B,2,FALSE),0)</f>
        <v>0</v>
      </c>
      <c r="J80" s="24">
        <f t="shared" si="18"/>
        <v>0</v>
      </c>
      <c r="K80" s="46">
        <f t="shared" si="19"/>
        <v>0</v>
      </c>
      <c r="L80" s="47">
        <f t="shared" si="20"/>
        <v>0</v>
      </c>
      <c r="M80" s="24">
        <f t="shared" si="21"/>
        <v>0</v>
      </c>
      <c r="N80" s="46">
        <f t="shared" si="22"/>
        <v>0</v>
      </c>
      <c r="O80" s="49" t="str">
        <f t="shared" si="23"/>
        <v/>
      </c>
      <c r="P80" s="126" t="str">
        <f t="shared" si="24"/>
        <v/>
      </c>
      <c r="Q80" s="127">
        <f t="shared" si="25"/>
        <v>0</v>
      </c>
    </row>
    <row r="81" spans="2:17" s="1" customFormat="1" ht="13" x14ac:dyDescent="0.3">
      <c r="B81" s="166"/>
      <c r="C81" s="166"/>
      <c r="D81" s="164"/>
      <c r="E81" s="103"/>
      <c r="F81" s="44"/>
      <c r="G81" s="128"/>
      <c r="H81" s="45">
        <f t="shared" si="17"/>
        <v>0</v>
      </c>
      <c r="I81" s="23">
        <f>IFERROR(VLOOKUP($D81,PGP!$A:$B,2,FALSE),0)</f>
        <v>0</v>
      </c>
      <c r="J81" s="24">
        <f t="shared" si="18"/>
        <v>0</v>
      </c>
      <c r="K81" s="46">
        <f t="shared" si="19"/>
        <v>0</v>
      </c>
      <c r="L81" s="47">
        <f t="shared" si="20"/>
        <v>0</v>
      </c>
      <c r="M81" s="24">
        <f t="shared" si="21"/>
        <v>0</v>
      </c>
      <c r="N81" s="46">
        <f t="shared" si="22"/>
        <v>0</v>
      </c>
      <c r="O81" s="49" t="str">
        <f t="shared" si="23"/>
        <v/>
      </c>
      <c r="P81" s="126" t="str">
        <f t="shared" si="24"/>
        <v/>
      </c>
      <c r="Q81" s="127">
        <f t="shared" si="25"/>
        <v>0</v>
      </c>
    </row>
    <row r="82" spans="2:17" s="1" customFormat="1" ht="13" x14ac:dyDescent="0.3">
      <c r="B82" s="166"/>
      <c r="C82" s="166"/>
      <c r="D82" s="164"/>
      <c r="E82" s="103"/>
      <c r="F82" s="44"/>
      <c r="G82" s="128"/>
      <c r="H82" s="45">
        <f t="shared" si="17"/>
        <v>0</v>
      </c>
      <c r="I82" s="23">
        <f>IFERROR(VLOOKUP($D82,PGP!$A:$B,2,FALSE),0)</f>
        <v>0</v>
      </c>
      <c r="J82" s="24">
        <f t="shared" si="18"/>
        <v>0</v>
      </c>
      <c r="K82" s="46">
        <f t="shared" si="19"/>
        <v>0</v>
      </c>
      <c r="L82" s="47">
        <f t="shared" si="20"/>
        <v>0</v>
      </c>
      <c r="M82" s="24">
        <f t="shared" si="21"/>
        <v>0</v>
      </c>
      <c r="N82" s="46">
        <f t="shared" si="22"/>
        <v>0</v>
      </c>
      <c r="O82" s="49" t="str">
        <f t="shared" si="23"/>
        <v/>
      </c>
      <c r="P82" s="126" t="str">
        <f t="shared" si="24"/>
        <v/>
      </c>
      <c r="Q82" s="127">
        <f t="shared" si="25"/>
        <v>0</v>
      </c>
    </row>
    <row r="83" spans="2:17" s="1" customFormat="1" ht="13" x14ac:dyDescent="0.3">
      <c r="B83" s="166"/>
      <c r="C83" s="166"/>
      <c r="D83" s="164"/>
      <c r="E83" s="103"/>
      <c r="F83" s="44"/>
      <c r="G83" s="128"/>
      <c r="H83" s="45">
        <f t="shared" si="17"/>
        <v>0</v>
      </c>
      <c r="I83" s="23">
        <f>IFERROR(VLOOKUP($D83,PGP!$A:$B,2,FALSE),0)</f>
        <v>0</v>
      </c>
      <c r="J83" s="24">
        <f t="shared" si="18"/>
        <v>0</v>
      </c>
      <c r="K83" s="46">
        <f t="shared" si="19"/>
        <v>0</v>
      </c>
      <c r="L83" s="47">
        <f t="shared" si="20"/>
        <v>0</v>
      </c>
      <c r="M83" s="24">
        <f t="shared" si="21"/>
        <v>0</v>
      </c>
      <c r="N83" s="46">
        <f t="shared" si="22"/>
        <v>0</v>
      </c>
      <c r="O83" s="49" t="str">
        <f t="shared" si="23"/>
        <v/>
      </c>
      <c r="P83" s="126" t="str">
        <f t="shared" si="24"/>
        <v/>
      </c>
      <c r="Q83" s="127">
        <f t="shared" si="25"/>
        <v>0</v>
      </c>
    </row>
    <row r="84" spans="2:17" s="1" customFormat="1" ht="13" x14ac:dyDescent="0.3">
      <c r="B84" s="166"/>
      <c r="C84" s="166"/>
      <c r="D84" s="164"/>
      <c r="E84" s="103"/>
      <c r="F84" s="44"/>
      <c r="G84" s="128"/>
      <c r="H84" s="45">
        <f t="shared" si="17"/>
        <v>0</v>
      </c>
      <c r="I84" s="23">
        <f>IFERROR(VLOOKUP($D84,PGP!$A:$B,2,FALSE),0)</f>
        <v>0</v>
      </c>
      <c r="J84" s="24">
        <f t="shared" si="18"/>
        <v>0</v>
      </c>
      <c r="K84" s="46">
        <f t="shared" si="19"/>
        <v>0</v>
      </c>
      <c r="L84" s="47">
        <f t="shared" si="20"/>
        <v>0</v>
      </c>
      <c r="M84" s="24">
        <f t="shared" si="21"/>
        <v>0</v>
      </c>
      <c r="N84" s="46">
        <f t="shared" si="22"/>
        <v>0</v>
      </c>
      <c r="O84" s="49" t="str">
        <f t="shared" si="23"/>
        <v/>
      </c>
      <c r="P84" s="126" t="str">
        <f t="shared" si="24"/>
        <v/>
      </c>
      <c r="Q84" s="127">
        <f t="shared" si="25"/>
        <v>0</v>
      </c>
    </row>
    <row r="85" spans="2:17" s="1" customFormat="1" ht="13" x14ac:dyDescent="0.3">
      <c r="B85" s="166"/>
      <c r="C85" s="166"/>
      <c r="D85" s="164"/>
      <c r="E85" s="103"/>
      <c r="F85" s="44"/>
      <c r="G85" s="128"/>
      <c r="H85" s="45">
        <f t="shared" si="17"/>
        <v>0</v>
      </c>
      <c r="I85" s="23">
        <f>IFERROR(VLOOKUP($D85,PGP!$A:$B,2,FALSE),0)</f>
        <v>0</v>
      </c>
      <c r="J85" s="24">
        <f t="shared" si="18"/>
        <v>0</v>
      </c>
      <c r="K85" s="46">
        <f t="shared" si="19"/>
        <v>0</v>
      </c>
      <c r="L85" s="47">
        <f t="shared" si="20"/>
        <v>0</v>
      </c>
      <c r="M85" s="24">
        <f t="shared" si="21"/>
        <v>0</v>
      </c>
      <c r="N85" s="46">
        <f t="shared" si="22"/>
        <v>0</v>
      </c>
      <c r="O85" s="49" t="str">
        <f t="shared" si="23"/>
        <v/>
      </c>
      <c r="P85" s="126" t="str">
        <f t="shared" si="24"/>
        <v/>
      </c>
      <c r="Q85" s="127">
        <f t="shared" si="25"/>
        <v>0</v>
      </c>
    </row>
    <row r="86" spans="2:17" s="1" customFormat="1" ht="13" x14ac:dyDescent="0.3">
      <c r="B86" s="166"/>
      <c r="C86" s="166"/>
      <c r="D86" s="164"/>
      <c r="E86" s="103"/>
      <c r="F86" s="44"/>
      <c r="G86" s="128"/>
      <c r="H86" s="45">
        <f t="shared" si="17"/>
        <v>0</v>
      </c>
      <c r="I86" s="23">
        <f>IFERROR(VLOOKUP($D86,PGP!$A:$B,2,FALSE),0)</f>
        <v>0</v>
      </c>
      <c r="J86" s="24">
        <f t="shared" si="18"/>
        <v>0</v>
      </c>
      <c r="K86" s="46">
        <f t="shared" si="19"/>
        <v>0</v>
      </c>
      <c r="L86" s="47">
        <f t="shared" si="20"/>
        <v>0</v>
      </c>
      <c r="M86" s="24">
        <f t="shared" si="21"/>
        <v>0</v>
      </c>
      <c r="N86" s="46">
        <f t="shared" si="22"/>
        <v>0</v>
      </c>
      <c r="O86" s="49" t="str">
        <f t="shared" si="23"/>
        <v/>
      </c>
      <c r="P86" s="126" t="str">
        <f t="shared" si="24"/>
        <v/>
      </c>
      <c r="Q86" s="127">
        <f t="shared" si="25"/>
        <v>0</v>
      </c>
    </row>
    <row r="87" spans="2:17" s="1" customFormat="1" ht="13" x14ac:dyDescent="0.3">
      <c r="B87" s="166"/>
      <c r="C87" s="166"/>
      <c r="D87" s="164"/>
      <c r="E87" s="103"/>
      <c r="F87" s="44"/>
      <c r="G87" s="128"/>
      <c r="H87" s="45">
        <f t="shared" si="17"/>
        <v>0</v>
      </c>
      <c r="I87" s="23">
        <f>IFERROR(VLOOKUP($D87,PGP!$A:$B,2,FALSE),0)</f>
        <v>0</v>
      </c>
      <c r="J87" s="24">
        <f t="shared" si="18"/>
        <v>0</v>
      </c>
      <c r="K87" s="46">
        <f t="shared" si="19"/>
        <v>0</v>
      </c>
      <c r="L87" s="47">
        <f t="shared" si="20"/>
        <v>0</v>
      </c>
      <c r="M87" s="24">
        <f t="shared" si="21"/>
        <v>0</v>
      </c>
      <c r="N87" s="46">
        <f t="shared" si="22"/>
        <v>0</v>
      </c>
      <c r="O87" s="49" t="str">
        <f t="shared" si="23"/>
        <v/>
      </c>
      <c r="P87" s="126" t="str">
        <f t="shared" si="24"/>
        <v/>
      </c>
      <c r="Q87" s="127">
        <f t="shared" si="25"/>
        <v>0</v>
      </c>
    </row>
    <row r="88" spans="2:17" s="1" customFormat="1" ht="13" x14ac:dyDescent="0.3">
      <c r="B88" s="166"/>
      <c r="C88" s="166"/>
      <c r="D88" s="164"/>
      <c r="E88" s="103"/>
      <c r="F88" s="44"/>
      <c r="G88" s="128"/>
      <c r="H88" s="45">
        <f t="shared" si="17"/>
        <v>0</v>
      </c>
      <c r="I88" s="23">
        <f>IFERROR(VLOOKUP($D88,PGP!$A:$B,2,FALSE),0)</f>
        <v>0</v>
      </c>
      <c r="J88" s="24">
        <f t="shared" si="18"/>
        <v>0</v>
      </c>
      <c r="K88" s="46">
        <f t="shared" si="19"/>
        <v>0</v>
      </c>
      <c r="L88" s="47">
        <f t="shared" si="20"/>
        <v>0</v>
      </c>
      <c r="M88" s="24">
        <f t="shared" si="21"/>
        <v>0</v>
      </c>
      <c r="N88" s="46">
        <f t="shared" si="22"/>
        <v>0</v>
      </c>
      <c r="O88" s="49" t="str">
        <f t="shared" si="23"/>
        <v/>
      </c>
      <c r="P88" s="126" t="str">
        <f t="shared" si="24"/>
        <v/>
      </c>
      <c r="Q88" s="127">
        <f t="shared" si="25"/>
        <v>0</v>
      </c>
    </row>
    <row r="89" spans="2:17" s="1" customFormat="1" ht="13" x14ac:dyDescent="0.3">
      <c r="B89" s="166"/>
      <c r="C89" s="166"/>
      <c r="D89" s="164"/>
      <c r="E89" s="103"/>
      <c r="F89" s="44"/>
      <c r="G89" s="128"/>
      <c r="H89" s="45">
        <f t="shared" si="17"/>
        <v>0</v>
      </c>
      <c r="I89" s="23">
        <f>IFERROR(VLOOKUP($D89,PGP!$A:$B,2,FALSE),0)</f>
        <v>0</v>
      </c>
      <c r="J89" s="24">
        <f t="shared" si="18"/>
        <v>0</v>
      </c>
      <c r="K89" s="46">
        <f t="shared" si="19"/>
        <v>0</v>
      </c>
      <c r="L89" s="47">
        <f t="shared" si="20"/>
        <v>0</v>
      </c>
      <c r="M89" s="24">
        <f t="shared" si="21"/>
        <v>0</v>
      </c>
      <c r="N89" s="46">
        <f t="shared" si="22"/>
        <v>0</v>
      </c>
      <c r="O89" s="49" t="str">
        <f t="shared" si="23"/>
        <v/>
      </c>
      <c r="P89" s="126" t="str">
        <f t="shared" si="24"/>
        <v/>
      </c>
      <c r="Q89" s="127">
        <f t="shared" si="25"/>
        <v>0</v>
      </c>
    </row>
    <row r="90" spans="2:17" s="1" customFormat="1" ht="13" x14ac:dyDescent="0.3">
      <c r="B90" s="166"/>
      <c r="C90" s="166"/>
      <c r="D90" s="164"/>
      <c r="E90" s="103"/>
      <c r="F90" s="44"/>
      <c r="G90" s="128"/>
      <c r="H90" s="45">
        <f t="shared" si="17"/>
        <v>0</v>
      </c>
      <c r="I90" s="23">
        <f>IFERROR(VLOOKUP($D90,PGP!$A:$B,2,FALSE),0)</f>
        <v>0</v>
      </c>
      <c r="J90" s="24">
        <f t="shared" si="18"/>
        <v>0</v>
      </c>
      <c r="K90" s="46">
        <f t="shared" si="19"/>
        <v>0</v>
      </c>
      <c r="L90" s="47">
        <f t="shared" si="20"/>
        <v>0</v>
      </c>
      <c r="M90" s="24">
        <f t="shared" si="21"/>
        <v>0</v>
      </c>
      <c r="N90" s="46">
        <f t="shared" si="22"/>
        <v>0</v>
      </c>
      <c r="O90" s="49" t="str">
        <f t="shared" si="23"/>
        <v/>
      </c>
      <c r="P90" s="126" t="str">
        <f t="shared" si="24"/>
        <v/>
      </c>
      <c r="Q90" s="127">
        <f t="shared" si="25"/>
        <v>0</v>
      </c>
    </row>
    <row r="91" spans="2:17" s="1" customFormat="1" ht="13" x14ac:dyDescent="0.3">
      <c r="B91" s="166"/>
      <c r="C91" s="166"/>
      <c r="D91" s="164"/>
      <c r="E91" s="103"/>
      <c r="F91" s="44"/>
      <c r="G91" s="128"/>
      <c r="H91" s="45">
        <f t="shared" si="17"/>
        <v>0</v>
      </c>
      <c r="I91" s="23">
        <f>IFERROR(VLOOKUP($D91,PGP!$A:$B,2,FALSE),0)</f>
        <v>0</v>
      </c>
      <c r="J91" s="24">
        <f t="shared" si="18"/>
        <v>0</v>
      </c>
      <c r="K91" s="46">
        <f t="shared" si="19"/>
        <v>0</v>
      </c>
      <c r="L91" s="47">
        <f t="shared" si="20"/>
        <v>0</v>
      </c>
      <c r="M91" s="24">
        <f t="shared" si="21"/>
        <v>0</v>
      </c>
      <c r="N91" s="46">
        <f t="shared" si="22"/>
        <v>0</v>
      </c>
      <c r="O91" s="49" t="str">
        <f t="shared" si="23"/>
        <v/>
      </c>
      <c r="P91" s="126" t="str">
        <f t="shared" si="24"/>
        <v/>
      </c>
      <c r="Q91" s="127">
        <f t="shared" si="25"/>
        <v>0</v>
      </c>
    </row>
    <row r="92" spans="2:17" s="1" customFormat="1" ht="13" x14ac:dyDescent="0.3">
      <c r="B92" s="166"/>
      <c r="C92" s="166"/>
      <c r="D92" s="164"/>
      <c r="E92" s="103"/>
      <c r="F92" s="44"/>
      <c r="G92" s="128"/>
      <c r="H92" s="45">
        <f t="shared" si="17"/>
        <v>0</v>
      </c>
      <c r="I92" s="23">
        <f>IFERROR(VLOOKUP($D92,PGP!$A:$B,2,FALSE),0)</f>
        <v>0</v>
      </c>
      <c r="J92" s="24">
        <f t="shared" si="18"/>
        <v>0</v>
      </c>
      <c r="K92" s="46">
        <f t="shared" si="19"/>
        <v>0</v>
      </c>
      <c r="L92" s="47">
        <f t="shared" si="20"/>
        <v>0</v>
      </c>
      <c r="M92" s="24">
        <f t="shared" si="21"/>
        <v>0</v>
      </c>
      <c r="N92" s="46">
        <f t="shared" si="22"/>
        <v>0</v>
      </c>
      <c r="O92" s="49" t="str">
        <f t="shared" si="23"/>
        <v/>
      </c>
      <c r="P92" s="126" t="str">
        <f t="shared" si="24"/>
        <v/>
      </c>
      <c r="Q92" s="127">
        <f t="shared" si="25"/>
        <v>0</v>
      </c>
    </row>
    <row r="93" spans="2:17" s="1" customFormat="1" ht="13" x14ac:dyDescent="0.3">
      <c r="B93" s="166"/>
      <c r="C93" s="166"/>
      <c r="D93" s="164"/>
      <c r="E93" s="103"/>
      <c r="F93" s="44"/>
      <c r="G93" s="128"/>
      <c r="H93" s="45">
        <f t="shared" si="17"/>
        <v>0</v>
      </c>
      <c r="I93" s="23">
        <f>IFERROR(VLOOKUP($D93,PGP!$A:$B,2,FALSE),0)</f>
        <v>0</v>
      </c>
      <c r="J93" s="24">
        <f t="shared" si="18"/>
        <v>0</v>
      </c>
      <c r="K93" s="46">
        <f t="shared" si="19"/>
        <v>0</v>
      </c>
      <c r="L93" s="47">
        <f t="shared" si="20"/>
        <v>0</v>
      </c>
      <c r="M93" s="24">
        <f t="shared" si="21"/>
        <v>0</v>
      </c>
      <c r="N93" s="46">
        <f t="shared" si="22"/>
        <v>0</v>
      </c>
      <c r="O93" s="49" t="str">
        <f t="shared" si="23"/>
        <v/>
      </c>
      <c r="P93" s="126" t="str">
        <f t="shared" si="24"/>
        <v/>
      </c>
      <c r="Q93" s="127">
        <f t="shared" si="25"/>
        <v>0</v>
      </c>
    </row>
    <row r="94" spans="2:17" s="1" customFormat="1" ht="13" x14ac:dyDescent="0.3">
      <c r="B94" s="166"/>
      <c r="C94" s="166"/>
      <c r="D94" s="164"/>
      <c r="E94" s="103"/>
      <c r="F94" s="44"/>
      <c r="G94" s="128"/>
      <c r="H94" s="45">
        <f t="shared" si="17"/>
        <v>0</v>
      </c>
      <c r="I94" s="23">
        <f>IFERROR(VLOOKUP($D94,PGP!$A:$B,2,FALSE),0)</f>
        <v>0</v>
      </c>
      <c r="J94" s="24">
        <f t="shared" si="18"/>
        <v>0</v>
      </c>
      <c r="K94" s="46">
        <f t="shared" si="19"/>
        <v>0</v>
      </c>
      <c r="L94" s="47">
        <f t="shared" si="20"/>
        <v>0</v>
      </c>
      <c r="M94" s="24">
        <f t="shared" si="21"/>
        <v>0</v>
      </c>
      <c r="N94" s="46">
        <f t="shared" si="22"/>
        <v>0</v>
      </c>
      <c r="O94" s="49" t="str">
        <f t="shared" si="23"/>
        <v/>
      </c>
      <c r="P94" s="126" t="str">
        <f t="shared" si="24"/>
        <v/>
      </c>
      <c r="Q94" s="127">
        <f t="shared" si="25"/>
        <v>0</v>
      </c>
    </row>
    <row r="95" spans="2:17" s="1" customFormat="1" ht="13" x14ac:dyDescent="0.3">
      <c r="B95" s="166"/>
      <c r="C95" s="166"/>
      <c r="D95" s="164"/>
      <c r="E95" s="103"/>
      <c r="F95" s="44"/>
      <c r="G95" s="128"/>
      <c r="H95" s="45">
        <f t="shared" si="17"/>
        <v>0</v>
      </c>
      <c r="I95" s="23">
        <f>IFERROR(VLOOKUP($D95,PGP!$A:$B,2,FALSE),0)</f>
        <v>0</v>
      </c>
      <c r="J95" s="24">
        <f t="shared" si="18"/>
        <v>0</v>
      </c>
      <c r="K95" s="46">
        <f t="shared" si="19"/>
        <v>0</v>
      </c>
      <c r="L95" s="47">
        <f t="shared" si="20"/>
        <v>0</v>
      </c>
      <c r="M95" s="24">
        <f t="shared" si="21"/>
        <v>0</v>
      </c>
      <c r="N95" s="46">
        <f t="shared" si="22"/>
        <v>0</v>
      </c>
      <c r="O95" s="49" t="str">
        <f t="shared" si="23"/>
        <v/>
      </c>
      <c r="P95" s="126" t="str">
        <f t="shared" si="24"/>
        <v/>
      </c>
      <c r="Q95" s="127">
        <f t="shared" si="25"/>
        <v>0</v>
      </c>
    </row>
    <row r="96" spans="2:17" s="1" customFormat="1" ht="13" x14ac:dyDescent="0.3">
      <c r="B96" s="166"/>
      <c r="C96" s="166"/>
      <c r="D96" s="164"/>
      <c r="E96" s="103"/>
      <c r="F96" s="44"/>
      <c r="G96" s="128"/>
      <c r="H96" s="45">
        <f t="shared" si="17"/>
        <v>0</v>
      </c>
      <c r="I96" s="23">
        <f>IFERROR(VLOOKUP($D96,PGP!$A:$B,2,FALSE),0)</f>
        <v>0</v>
      </c>
      <c r="J96" s="24">
        <f t="shared" si="18"/>
        <v>0</v>
      </c>
      <c r="K96" s="46">
        <f t="shared" si="19"/>
        <v>0</v>
      </c>
      <c r="L96" s="47">
        <f t="shared" si="20"/>
        <v>0</v>
      </c>
      <c r="M96" s="24">
        <f t="shared" si="21"/>
        <v>0</v>
      </c>
      <c r="N96" s="46">
        <f t="shared" si="22"/>
        <v>0</v>
      </c>
      <c r="O96" s="49" t="str">
        <f t="shared" si="23"/>
        <v/>
      </c>
      <c r="P96" s="126" t="str">
        <f t="shared" si="24"/>
        <v/>
      </c>
      <c r="Q96" s="127">
        <f t="shared" si="25"/>
        <v>0</v>
      </c>
    </row>
    <row r="97" spans="2:17" s="1" customFormat="1" ht="13" x14ac:dyDescent="0.3">
      <c r="B97" s="166"/>
      <c r="C97" s="166"/>
      <c r="D97" s="164"/>
      <c r="E97" s="103"/>
      <c r="F97" s="44"/>
      <c r="G97" s="128"/>
      <c r="H97" s="45">
        <f t="shared" si="17"/>
        <v>0</v>
      </c>
      <c r="I97" s="23">
        <f>IFERROR(VLOOKUP($D97,PGP!$A:$B,2,FALSE),0)</f>
        <v>0</v>
      </c>
      <c r="J97" s="24">
        <f t="shared" si="18"/>
        <v>0</v>
      </c>
      <c r="K97" s="46">
        <f t="shared" si="19"/>
        <v>0</v>
      </c>
      <c r="L97" s="47">
        <f t="shared" si="20"/>
        <v>0</v>
      </c>
      <c r="M97" s="24">
        <f t="shared" si="21"/>
        <v>0</v>
      </c>
      <c r="N97" s="46">
        <f t="shared" si="22"/>
        <v>0</v>
      </c>
      <c r="O97" s="49" t="str">
        <f t="shared" si="23"/>
        <v/>
      </c>
      <c r="P97" s="126" t="str">
        <f t="shared" si="24"/>
        <v/>
      </c>
      <c r="Q97" s="127">
        <f t="shared" si="25"/>
        <v>0</v>
      </c>
    </row>
    <row r="98" spans="2:17" s="1" customFormat="1" ht="13" x14ac:dyDescent="0.3">
      <c r="B98" s="166"/>
      <c r="C98" s="166"/>
      <c r="D98" s="164"/>
      <c r="E98" s="103"/>
      <c r="F98" s="44"/>
      <c r="G98" s="128"/>
      <c r="H98" s="45">
        <f t="shared" si="17"/>
        <v>0</v>
      </c>
      <c r="I98" s="23">
        <f>IFERROR(VLOOKUP($D98,PGP!$A:$B,2,FALSE),0)</f>
        <v>0</v>
      </c>
      <c r="J98" s="24">
        <f t="shared" si="18"/>
        <v>0</v>
      </c>
      <c r="K98" s="46">
        <f t="shared" si="19"/>
        <v>0</v>
      </c>
      <c r="L98" s="47">
        <f t="shared" si="20"/>
        <v>0</v>
      </c>
      <c r="M98" s="24">
        <f t="shared" si="21"/>
        <v>0</v>
      </c>
      <c r="N98" s="46">
        <f t="shared" si="22"/>
        <v>0</v>
      </c>
      <c r="O98" s="49" t="str">
        <f t="shared" si="23"/>
        <v/>
      </c>
      <c r="P98" s="126" t="str">
        <f t="shared" si="24"/>
        <v/>
      </c>
      <c r="Q98" s="127">
        <f t="shared" si="25"/>
        <v>0</v>
      </c>
    </row>
    <row r="99" spans="2:17" s="1" customFormat="1" ht="13" x14ac:dyDescent="0.3">
      <c r="B99" s="166"/>
      <c r="C99" s="166"/>
      <c r="D99" s="164"/>
      <c r="E99" s="103"/>
      <c r="F99" s="44"/>
      <c r="G99" s="128"/>
      <c r="H99" s="45">
        <f t="shared" si="17"/>
        <v>0</v>
      </c>
      <c r="I99" s="23">
        <f>IFERROR(VLOOKUP($D99,PGP!$A:$B,2,FALSE),0)</f>
        <v>0</v>
      </c>
      <c r="J99" s="24">
        <f t="shared" si="18"/>
        <v>0</v>
      </c>
      <c r="K99" s="46">
        <f t="shared" si="19"/>
        <v>0</v>
      </c>
      <c r="L99" s="47">
        <f t="shared" si="20"/>
        <v>0</v>
      </c>
      <c r="M99" s="24">
        <f t="shared" si="21"/>
        <v>0</v>
      </c>
      <c r="N99" s="46">
        <f t="shared" si="22"/>
        <v>0</v>
      </c>
      <c r="O99" s="49" t="str">
        <f t="shared" si="23"/>
        <v/>
      </c>
      <c r="P99" s="126" t="str">
        <f t="shared" si="24"/>
        <v/>
      </c>
      <c r="Q99" s="127">
        <f t="shared" si="25"/>
        <v>0</v>
      </c>
    </row>
    <row r="100" spans="2:17" s="1" customFormat="1" ht="13" x14ac:dyDescent="0.3">
      <c r="B100" s="166"/>
      <c r="C100" s="166"/>
      <c r="D100" s="164"/>
      <c r="E100" s="103"/>
      <c r="F100" s="44"/>
      <c r="G100" s="128"/>
      <c r="H100" s="45">
        <f t="shared" si="17"/>
        <v>0</v>
      </c>
      <c r="I100" s="23">
        <f>IFERROR(VLOOKUP($D100,PGP!$A:$B,2,FALSE),0)</f>
        <v>0</v>
      </c>
      <c r="J100" s="24">
        <f t="shared" si="18"/>
        <v>0</v>
      </c>
      <c r="K100" s="46">
        <f t="shared" si="19"/>
        <v>0</v>
      </c>
      <c r="L100" s="47">
        <f t="shared" si="20"/>
        <v>0</v>
      </c>
      <c r="M100" s="24">
        <f t="shared" si="21"/>
        <v>0</v>
      </c>
      <c r="N100" s="46">
        <f t="shared" si="22"/>
        <v>0</v>
      </c>
      <c r="O100" s="49" t="str">
        <f t="shared" si="23"/>
        <v/>
      </c>
      <c r="P100" s="126" t="str">
        <f t="shared" si="24"/>
        <v/>
      </c>
      <c r="Q100" s="127">
        <f t="shared" si="25"/>
        <v>0</v>
      </c>
    </row>
    <row r="101" spans="2:17" s="1" customFormat="1" ht="13" x14ac:dyDescent="0.3">
      <c r="B101" s="166"/>
      <c r="C101" s="166"/>
      <c r="D101" s="164"/>
      <c r="E101" s="103"/>
      <c r="F101" s="44"/>
      <c r="G101" s="128"/>
      <c r="H101" s="45">
        <f t="shared" si="17"/>
        <v>0</v>
      </c>
      <c r="I101" s="23">
        <f>IFERROR(VLOOKUP($D101,PGP!$A:$B,2,FALSE),0)</f>
        <v>0</v>
      </c>
      <c r="J101" s="24">
        <f t="shared" si="18"/>
        <v>0</v>
      </c>
      <c r="K101" s="46">
        <f t="shared" si="19"/>
        <v>0</v>
      </c>
      <c r="L101" s="47">
        <f t="shared" si="20"/>
        <v>0</v>
      </c>
      <c r="M101" s="24">
        <f t="shared" si="21"/>
        <v>0</v>
      </c>
      <c r="N101" s="46">
        <f t="shared" si="22"/>
        <v>0</v>
      </c>
      <c r="O101" s="49" t="str">
        <f t="shared" si="23"/>
        <v/>
      </c>
      <c r="P101" s="126" t="str">
        <f t="shared" si="24"/>
        <v/>
      </c>
      <c r="Q101" s="127">
        <f t="shared" si="25"/>
        <v>0</v>
      </c>
    </row>
    <row r="102" spans="2:17" s="1" customFormat="1" ht="13" x14ac:dyDescent="0.3">
      <c r="B102" s="166"/>
      <c r="C102" s="166"/>
      <c r="D102" s="164"/>
      <c r="E102" s="103"/>
      <c r="F102" s="44"/>
      <c r="G102" s="128"/>
      <c r="H102" s="45">
        <f t="shared" si="17"/>
        <v>0</v>
      </c>
      <c r="I102" s="23">
        <f>IFERROR(VLOOKUP($D102,PGP!$A:$B,2,FALSE),0)</f>
        <v>0</v>
      </c>
      <c r="J102" s="24">
        <f t="shared" si="18"/>
        <v>0</v>
      </c>
      <c r="K102" s="46">
        <f t="shared" si="19"/>
        <v>0</v>
      </c>
      <c r="L102" s="47">
        <f t="shared" si="20"/>
        <v>0</v>
      </c>
      <c r="M102" s="24">
        <f t="shared" si="21"/>
        <v>0</v>
      </c>
      <c r="N102" s="46">
        <f t="shared" si="22"/>
        <v>0</v>
      </c>
      <c r="O102" s="49" t="str">
        <f t="shared" si="23"/>
        <v/>
      </c>
      <c r="P102" s="126" t="str">
        <f t="shared" si="24"/>
        <v/>
      </c>
      <c r="Q102" s="127">
        <f t="shared" si="25"/>
        <v>0</v>
      </c>
    </row>
    <row r="103" spans="2:17" s="1" customFormat="1" ht="13" x14ac:dyDescent="0.3">
      <c r="B103" s="166"/>
      <c r="C103" s="166"/>
      <c r="D103" s="164"/>
      <c r="E103" s="103"/>
      <c r="F103" s="44"/>
      <c r="G103" s="128"/>
      <c r="H103" s="45">
        <f t="shared" si="17"/>
        <v>0</v>
      </c>
      <c r="I103" s="23">
        <f>IFERROR(VLOOKUP($D103,PGP!$A:$B,2,FALSE),0)</f>
        <v>0</v>
      </c>
      <c r="J103" s="24">
        <f t="shared" si="18"/>
        <v>0</v>
      </c>
      <c r="K103" s="46">
        <f t="shared" si="19"/>
        <v>0</v>
      </c>
      <c r="L103" s="47">
        <f t="shared" si="20"/>
        <v>0</v>
      </c>
      <c r="M103" s="24">
        <f t="shared" si="21"/>
        <v>0</v>
      </c>
      <c r="N103" s="46">
        <f t="shared" si="22"/>
        <v>0</v>
      </c>
      <c r="O103" s="49" t="str">
        <f t="shared" si="23"/>
        <v/>
      </c>
      <c r="P103" s="126" t="str">
        <f t="shared" si="24"/>
        <v/>
      </c>
      <c r="Q103" s="127">
        <f t="shared" si="25"/>
        <v>0</v>
      </c>
    </row>
    <row r="104" spans="2:17" s="1" customFormat="1" ht="13" x14ac:dyDescent="0.3">
      <c r="B104" s="166"/>
      <c r="C104" s="166"/>
      <c r="D104" s="164"/>
      <c r="E104" s="103"/>
      <c r="F104" s="44"/>
      <c r="G104" s="128"/>
      <c r="H104" s="45">
        <f t="shared" ref="H104:H167" si="26">(IF(AND(D104="Fleurs séchées/Dried cannabis",(E104&lt;28)),1.05,0)+IF(AND(D104="Fleurs séchées/Dried cannabis",(E104=28)),0.9,0))*$E104</f>
        <v>0</v>
      </c>
      <c r="I104" s="23">
        <f>IFERROR(VLOOKUP($D104,PGP!$A:$B,2,FALSE),0)</f>
        <v>0</v>
      </c>
      <c r="J104" s="24">
        <f t="shared" ref="J104:J167" si="27">IFERROR((F104*(1+I104))+H104,0)</f>
        <v>0</v>
      </c>
      <c r="K104" s="46">
        <f t="shared" ref="K104:K167" si="28">IFERROR(ROUNDUP(J104*1.14975,1),0)</f>
        <v>0</v>
      </c>
      <c r="L104" s="47">
        <f t="shared" ref="L104:L167" si="29">(IF(AND(D104="Fleurs séchées/Dried cannabis",(E104&lt;28)),1.85,0)+IF(AND(D104="Fleurs séchées/Dried cannabis",(E104=28)),1.25,0)+IF(AND(D104="Préroulés/Pre-rolled",(E104&lt;28)),2.2,0)+IF(D104="Moulu/Ground",1.5,0)+IF(D104="Cartouches/Cartridges",10.4,0)+IF(AND(D104="Haschich/Hash",(E104&gt;=3)),3.5,0)+IF(AND(D104="Haschich/Hash",AND(E104&gt;=2,E104&lt;3)),4.3,0)+IF(AND(D104="Haschich/Hash",AND(E104&gt;=0,E104&lt;2)),5.9,0)+IF(AND(D104="Préroulés/Pre-rolled",AND(E104&gt;=0,E104&gt;27.99)),1.7,0))*E104</f>
        <v>0</v>
      </c>
      <c r="M104" s="24">
        <f t="shared" ref="M104:M167" si="30">L104+F104</f>
        <v>0</v>
      </c>
      <c r="N104" s="46">
        <f t="shared" ref="N104:N167" si="31">IFERROR(ROUNDUP(M104*1.14975,1),0)</f>
        <v>0</v>
      </c>
      <c r="O104" s="49" t="str">
        <f t="shared" ref="O104:O167" si="32">IF(ISBLANK(F104),"",IF(E104&lt;=0,"",IF(P104=K104,"Calcul de base/ Standard","Marge protégée/ Protected margin")))</f>
        <v/>
      </c>
      <c r="P104" s="126" t="str">
        <f t="shared" ref="P104:P167" si="33">IF(ISBLANK(F104),"",IF(E104&gt;0,MAX(K104,N104),"Remplir colonne D/ Complete column D"))</f>
        <v/>
      </c>
      <c r="Q104" s="127">
        <f t="shared" ref="Q104:Q167" si="34">IFERROR((P104/E104),0)</f>
        <v>0</v>
      </c>
    </row>
    <row r="105" spans="2:17" s="1" customFormat="1" ht="13" x14ac:dyDescent="0.3">
      <c r="B105" s="166"/>
      <c r="C105" s="166"/>
      <c r="D105" s="164"/>
      <c r="E105" s="103"/>
      <c r="F105" s="44"/>
      <c r="G105" s="128"/>
      <c r="H105" s="45">
        <f t="shared" si="26"/>
        <v>0</v>
      </c>
      <c r="I105" s="23">
        <f>IFERROR(VLOOKUP($D105,PGP!$A:$B,2,FALSE),0)</f>
        <v>0</v>
      </c>
      <c r="J105" s="24">
        <f t="shared" si="27"/>
        <v>0</v>
      </c>
      <c r="K105" s="46">
        <f t="shared" si="28"/>
        <v>0</v>
      </c>
      <c r="L105" s="47">
        <f t="shared" si="29"/>
        <v>0</v>
      </c>
      <c r="M105" s="24">
        <f t="shared" si="30"/>
        <v>0</v>
      </c>
      <c r="N105" s="46">
        <f t="shared" si="31"/>
        <v>0</v>
      </c>
      <c r="O105" s="49" t="str">
        <f t="shared" si="32"/>
        <v/>
      </c>
      <c r="P105" s="126" t="str">
        <f t="shared" si="33"/>
        <v/>
      </c>
      <c r="Q105" s="127">
        <f t="shared" si="34"/>
        <v>0</v>
      </c>
    </row>
    <row r="106" spans="2:17" s="1" customFormat="1" ht="13" x14ac:dyDescent="0.3">
      <c r="B106" s="166"/>
      <c r="C106" s="166"/>
      <c r="D106" s="164"/>
      <c r="E106" s="103"/>
      <c r="F106" s="44"/>
      <c r="G106" s="128"/>
      <c r="H106" s="45">
        <f t="shared" si="26"/>
        <v>0</v>
      </c>
      <c r="I106" s="23">
        <f>IFERROR(VLOOKUP($D106,PGP!$A:$B,2,FALSE),0)</f>
        <v>0</v>
      </c>
      <c r="J106" s="24">
        <f t="shared" si="27"/>
        <v>0</v>
      </c>
      <c r="K106" s="46">
        <f t="shared" si="28"/>
        <v>0</v>
      </c>
      <c r="L106" s="47">
        <f t="shared" si="29"/>
        <v>0</v>
      </c>
      <c r="M106" s="24">
        <f t="shared" si="30"/>
        <v>0</v>
      </c>
      <c r="N106" s="46">
        <f t="shared" si="31"/>
        <v>0</v>
      </c>
      <c r="O106" s="49" t="str">
        <f t="shared" si="32"/>
        <v/>
      </c>
      <c r="P106" s="126" t="str">
        <f t="shared" si="33"/>
        <v/>
      </c>
      <c r="Q106" s="127">
        <f t="shared" si="34"/>
        <v>0</v>
      </c>
    </row>
    <row r="107" spans="2:17" s="1" customFormat="1" ht="13" x14ac:dyDescent="0.3">
      <c r="B107" s="166"/>
      <c r="C107" s="166"/>
      <c r="D107" s="164"/>
      <c r="E107" s="103"/>
      <c r="F107" s="44"/>
      <c r="G107" s="128"/>
      <c r="H107" s="45">
        <f t="shared" si="26"/>
        <v>0</v>
      </c>
      <c r="I107" s="23">
        <f>IFERROR(VLOOKUP($D107,PGP!$A:$B,2,FALSE),0)</f>
        <v>0</v>
      </c>
      <c r="J107" s="24">
        <f t="shared" si="27"/>
        <v>0</v>
      </c>
      <c r="K107" s="46">
        <f t="shared" si="28"/>
        <v>0</v>
      </c>
      <c r="L107" s="47">
        <f t="shared" si="29"/>
        <v>0</v>
      </c>
      <c r="M107" s="24">
        <f t="shared" si="30"/>
        <v>0</v>
      </c>
      <c r="N107" s="46">
        <f t="shared" si="31"/>
        <v>0</v>
      </c>
      <c r="O107" s="49" t="str">
        <f t="shared" si="32"/>
        <v/>
      </c>
      <c r="P107" s="126" t="str">
        <f t="shared" si="33"/>
        <v/>
      </c>
      <c r="Q107" s="127">
        <f t="shared" si="34"/>
        <v>0</v>
      </c>
    </row>
    <row r="108" spans="2:17" s="1" customFormat="1" ht="13" x14ac:dyDescent="0.3">
      <c r="B108" s="166"/>
      <c r="C108" s="166"/>
      <c r="D108" s="164"/>
      <c r="E108" s="103"/>
      <c r="F108" s="44"/>
      <c r="G108" s="128"/>
      <c r="H108" s="45">
        <f t="shared" si="26"/>
        <v>0</v>
      </c>
      <c r="I108" s="23">
        <f>IFERROR(VLOOKUP($D108,PGP!$A:$B,2,FALSE),0)</f>
        <v>0</v>
      </c>
      <c r="J108" s="24">
        <f t="shared" si="27"/>
        <v>0</v>
      </c>
      <c r="K108" s="46">
        <f t="shared" si="28"/>
        <v>0</v>
      </c>
      <c r="L108" s="47">
        <f t="shared" si="29"/>
        <v>0</v>
      </c>
      <c r="M108" s="24">
        <f t="shared" si="30"/>
        <v>0</v>
      </c>
      <c r="N108" s="46">
        <f t="shared" si="31"/>
        <v>0</v>
      </c>
      <c r="O108" s="49" t="str">
        <f t="shared" si="32"/>
        <v/>
      </c>
      <c r="P108" s="126" t="str">
        <f t="shared" si="33"/>
        <v/>
      </c>
      <c r="Q108" s="127">
        <f t="shared" si="34"/>
        <v>0</v>
      </c>
    </row>
    <row r="109" spans="2:17" s="1" customFormat="1" ht="13" x14ac:dyDescent="0.3">
      <c r="B109" s="166"/>
      <c r="C109" s="166"/>
      <c r="D109" s="164"/>
      <c r="E109" s="103"/>
      <c r="F109" s="44"/>
      <c r="G109" s="128"/>
      <c r="H109" s="45">
        <f t="shared" si="26"/>
        <v>0</v>
      </c>
      <c r="I109" s="23">
        <f>IFERROR(VLOOKUP($D109,PGP!$A:$B,2,FALSE),0)</f>
        <v>0</v>
      </c>
      <c r="J109" s="24">
        <f t="shared" si="27"/>
        <v>0</v>
      </c>
      <c r="K109" s="46">
        <f t="shared" si="28"/>
        <v>0</v>
      </c>
      <c r="L109" s="47">
        <f t="shared" si="29"/>
        <v>0</v>
      </c>
      <c r="M109" s="24">
        <f t="shared" si="30"/>
        <v>0</v>
      </c>
      <c r="N109" s="46">
        <f t="shared" si="31"/>
        <v>0</v>
      </c>
      <c r="O109" s="49" t="str">
        <f t="shared" si="32"/>
        <v/>
      </c>
      <c r="P109" s="126" t="str">
        <f t="shared" si="33"/>
        <v/>
      </c>
      <c r="Q109" s="127">
        <f t="shared" si="34"/>
        <v>0</v>
      </c>
    </row>
    <row r="110" spans="2:17" s="1" customFormat="1" ht="13" x14ac:dyDescent="0.3">
      <c r="B110" s="166"/>
      <c r="C110" s="166"/>
      <c r="D110" s="164"/>
      <c r="E110" s="103"/>
      <c r="F110" s="44"/>
      <c r="G110" s="128"/>
      <c r="H110" s="45">
        <f t="shared" si="26"/>
        <v>0</v>
      </c>
      <c r="I110" s="23">
        <f>IFERROR(VLOOKUP($D110,PGP!$A:$B,2,FALSE),0)</f>
        <v>0</v>
      </c>
      <c r="J110" s="24">
        <f t="shared" si="27"/>
        <v>0</v>
      </c>
      <c r="K110" s="46">
        <f t="shared" si="28"/>
        <v>0</v>
      </c>
      <c r="L110" s="47">
        <f t="shared" si="29"/>
        <v>0</v>
      </c>
      <c r="M110" s="24">
        <f t="shared" si="30"/>
        <v>0</v>
      </c>
      <c r="N110" s="46">
        <f t="shared" si="31"/>
        <v>0</v>
      </c>
      <c r="O110" s="49" t="str">
        <f t="shared" si="32"/>
        <v/>
      </c>
      <c r="P110" s="126" t="str">
        <f t="shared" si="33"/>
        <v/>
      </c>
      <c r="Q110" s="127">
        <f t="shared" si="34"/>
        <v>0</v>
      </c>
    </row>
    <row r="111" spans="2:17" s="1" customFormat="1" ht="13" x14ac:dyDescent="0.3">
      <c r="B111" s="166"/>
      <c r="C111" s="166"/>
      <c r="D111" s="164"/>
      <c r="E111" s="103"/>
      <c r="F111" s="44"/>
      <c r="G111" s="128"/>
      <c r="H111" s="45">
        <f t="shared" si="26"/>
        <v>0</v>
      </c>
      <c r="I111" s="23">
        <f>IFERROR(VLOOKUP($D111,PGP!$A:$B,2,FALSE),0)</f>
        <v>0</v>
      </c>
      <c r="J111" s="24">
        <f t="shared" si="27"/>
        <v>0</v>
      </c>
      <c r="K111" s="46">
        <f t="shared" si="28"/>
        <v>0</v>
      </c>
      <c r="L111" s="47">
        <f t="shared" si="29"/>
        <v>0</v>
      </c>
      <c r="M111" s="24">
        <f t="shared" si="30"/>
        <v>0</v>
      </c>
      <c r="N111" s="46">
        <f t="shared" si="31"/>
        <v>0</v>
      </c>
      <c r="O111" s="49" t="str">
        <f t="shared" si="32"/>
        <v/>
      </c>
      <c r="P111" s="126" t="str">
        <f t="shared" si="33"/>
        <v/>
      </c>
      <c r="Q111" s="127">
        <f t="shared" si="34"/>
        <v>0</v>
      </c>
    </row>
    <row r="112" spans="2:17" s="1" customFormat="1" ht="13" x14ac:dyDescent="0.3">
      <c r="B112" s="166"/>
      <c r="C112" s="166"/>
      <c r="D112" s="164"/>
      <c r="E112" s="103"/>
      <c r="F112" s="44"/>
      <c r="G112" s="128"/>
      <c r="H112" s="45">
        <f t="shared" si="26"/>
        <v>0</v>
      </c>
      <c r="I112" s="23">
        <f>IFERROR(VLOOKUP($D112,PGP!$A:$B,2,FALSE),0)</f>
        <v>0</v>
      </c>
      <c r="J112" s="24">
        <f t="shared" si="27"/>
        <v>0</v>
      </c>
      <c r="K112" s="46">
        <f t="shared" si="28"/>
        <v>0</v>
      </c>
      <c r="L112" s="47">
        <f t="shared" si="29"/>
        <v>0</v>
      </c>
      <c r="M112" s="24">
        <f t="shared" si="30"/>
        <v>0</v>
      </c>
      <c r="N112" s="46">
        <f t="shared" si="31"/>
        <v>0</v>
      </c>
      <c r="O112" s="49" t="str">
        <f t="shared" si="32"/>
        <v/>
      </c>
      <c r="P112" s="126" t="str">
        <f t="shared" si="33"/>
        <v/>
      </c>
      <c r="Q112" s="127">
        <f t="shared" si="34"/>
        <v>0</v>
      </c>
    </row>
    <row r="113" spans="2:17" s="1" customFormat="1" ht="13" x14ac:dyDescent="0.3">
      <c r="B113" s="166"/>
      <c r="C113" s="166"/>
      <c r="D113" s="164"/>
      <c r="E113" s="103"/>
      <c r="F113" s="44"/>
      <c r="G113" s="128"/>
      <c r="H113" s="45">
        <f t="shared" si="26"/>
        <v>0</v>
      </c>
      <c r="I113" s="23">
        <f>IFERROR(VLOOKUP($D113,PGP!$A:$B,2,FALSE),0)</f>
        <v>0</v>
      </c>
      <c r="J113" s="24">
        <f t="shared" si="27"/>
        <v>0</v>
      </c>
      <c r="K113" s="46">
        <f t="shared" si="28"/>
        <v>0</v>
      </c>
      <c r="L113" s="47">
        <f t="shared" si="29"/>
        <v>0</v>
      </c>
      <c r="M113" s="24">
        <f t="shared" si="30"/>
        <v>0</v>
      </c>
      <c r="N113" s="46">
        <f t="shared" si="31"/>
        <v>0</v>
      </c>
      <c r="O113" s="49" t="str">
        <f t="shared" si="32"/>
        <v/>
      </c>
      <c r="P113" s="126" t="str">
        <f t="shared" si="33"/>
        <v/>
      </c>
      <c r="Q113" s="127">
        <f t="shared" si="34"/>
        <v>0</v>
      </c>
    </row>
    <row r="114" spans="2:17" s="1" customFormat="1" ht="13" x14ac:dyDescent="0.3">
      <c r="B114" s="166"/>
      <c r="C114" s="166"/>
      <c r="D114" s="164"/>
      <c r="E114" s="103"/>
      <c r="F114" s="44"/>
      <c r="G114" s="128"/>
      <c r="H114" s="45">
        <f t="shared" si="26"/>
        <v>0</v>
      </c>
      <c r="I114" s="23">
        <f>IFERROR(VLOOKUP($D114,PGP!$A:$B,2,FALSE),0)</f>
        <v>0</v>
      </c>
      <c r="J114" s="24">
        <f t="shared" si="27"/>
        <v>0</v>
      </c>
      <c r="K114" s="46">
        <f t="shared" si="28"/>
        <v>0</v>
      </c>
      <c r="L114" s="47">
        <f t="shared" si="29"/>
        <v>0</v>
      </c>
      <c r="M114" s="24">
        <f t="shared" si="30"/>
        <v>0</v>
      </c>
      <c r="N114" s="46">
        <f t="shared" si="31"/>
        <v>0</v>
      </c>
      <c r="O114" s="49" t="str">
        <f t="shared" si="32"/>
        <v/>
      </c>
      <c r="P114" s="126" t="str">
        <f t="shared" si="33"/>
        <v/>
      </c>
      <c r="Q114" s="127">
        <f t="shared" si="34"/>
        <v>0</v>
      </c>
    </row>
    <row r="115" spans="2:17" s="1" customFormat="1" ht="13" x14ac:dyDescent="0.3">
      <c r="B115" s="166"/>
      <c r="C115" s="166"/>
      <c r="D115" s="164"/>
      <c r="E115" s="103"/>
      <c r="F115" s="44"/>
      <c r="G115" s="128"/>
      <c r="H115" s="45">
        <f t="shared" si="26"/>
        <v>0</v>
      </c>
      <c r="I115" s="23">
        <f>IFERROR(VLOOKUP($D115,PGP!$A:$B,2,FALSE),0)</f>
        <v>0</v>
      </c>
      <c r="J115" s="24">
        <f t="shared" si="27"/>
        <v>0</v>
      </c>
      <c r="K115" s="46">
        <f t="shared" si="28"/>
        <v>0</v>
      </c>
      <c r="L115" s="47">
        <f t="shared" si="29"/>
        <v>0</v>
      </c>
      <c r="M115" s="24">
        <f t="shared" si="30"/>
        <v>0</v>
      </c>
      <c r="N115" s="46">
        <f t="shared" si="31"/>
        <v>0</v>
      </c>
      <c r="O115" s="49" t="str">
        <f t="shared" si="32"/>
        <v/>
      </c>
      <c r="P115" s="126" t="str">
        <f t="shared" si="33"/>
        <v/>
      </c>
      <c r="Q115" s="127">
        <f t="shared" si="34"/>
        <v>0</v>
      </c>
    </row>
    <row r="116" spans="2:17" s="1" customFormat="1" ht="13" x14ac:dyDescent="0.3">
      <c r="B116" s="166"/>
      <c r="C116" s="166"/>
      <c r="D116" s="164"/>
      <c r="E116" s="103"/>
      <c r="F116" s="44"/>
      <c r="G116" s="128"/>
      <c r="H116" s="45">
        <f t="shared" si="26"/>
        <v>0</v>
      </c>
      <c r="I116" s="23">
        <f>IFERROR(VLOOKUP($D116,PGP!$A:$B,2,FALSE),0)</f>
        <v>0</v>
      </c>
      <c r="J116" s="24">
        <f t="shared" si="27"/>
        <v>0</v>
      </c>
      <c r="K116" s="46">
        <f t="shared" si="28"/>
        <v>0</v>
      </c>
      <c r="L116" s="47">
        <f t="shared" si="29"/>
        <v>0</v>
      </c>
      <c r="M116" s="24">
        <f t="shared" si="30"/>
        <v>0</v>
      </c>
      <c r="N116" s="46">
        <f t="shared" si="31"/>
        <v>0</v>
      </c>
      <c r="O116" s="49" t="str">
        <f t="shared" si="32"/>
        <v/>
      </c>
      <c r="P116" s="126" t="str">
        <f t="shared" si="33"/>
        <v/>
      </c>
      <c r="Q116" s="127">
        <f t="shared" si="34"/>
        <v>0</v>
      </c>
    </row>
    <row r="117" spans="2:17" s="1" customFormat="1" ht="13" x14ac:dyDescent="0.3">
      <c r="B117" s="166"/>
      <c r="C117" s="166"/>
      <c r="D117" s="164"/>
      <c r="E117" s="103"/>
      <c r="F117" s="44"/>
      <c r="G117" s="128"/>
      <c r="H117" s="45">
        <f t="shared" si="26"/>
        <v>0</v>
      </c>
      <c r="I117" s="23">
        <f>IFERROR(VLOOKUP($D117,PGP!$A:$B,2,FALSE),0)</f>
        <v>0</v>
      </c>
      <c r="J117" s="24">
        <f t="shared" si="27"/>
        <v>0</v>
      </c>
      <c r="K117" s="46">
        <f t="shared" si="28"/>
        <v>0</v>
      </c>
      <c r="L117" s="47">
        <f t="shared" si="29"/>
        <v>0</v>
      </c>
      <c r="M117" s="24">
        <f t="shared" si="30"/>
        <v>0</v>
      </c>
      <c r="N117" s="46">
        <f t="shared" si="31"/>
        <v>0</v>
      </c>
      <c r="O117" s="49" t="str">
        <f t="shared" si="32"/>
        <v/>
      </c>
      <c r="P117" s="126" t="str">
        <f t="shared" si="33"/>
        <v/>
      </c>
      <c r="Q117" s="127">
        <f t="shared" si="34"/>
        <v>0</v>
      </c>
    </row>
    <row r="118" spans="2:17" s="1" customFormat="1" ht="13" x14ac:dyDescent="0.3">
      <c r="B118" s="166"/>
      <c r="C118" s="166"/>
      <c r="D118" s="164"/>
      <c r="E118" s="103"/>
      <c r="F118" s="44"/>
      <c r="G118" s="128"/>
      <c r="H118" s="45">
        <f t="shared" si="26"/>
        <v>0</v>
      </c>
      <c r="I118" s="23">
        <f>IFERROR(VLOOKUP($D118,PGP!$A:$B,2,FALSE),0)</f>
        <v>0</v>
      </c>
      <c r="J118" s="24">
        <f t="shared" si="27"/>
        <v>0</v>
      </c>
      <c r="K118" s="46">
        <f t="shared" si="28"/>
        <v>0</v>
      </c>
      <c r="L118" s="47">
        <f t="shared" si="29"/>
        <v>0</v>
      </c>
      <c r="M118" s="24">
        <f t="shared" si="30"/>
        <v>0</v>
      </c>
      <c r="N118" s="46">
        <f t="shared" si="31"/>
        <v>0</v>
      </c>
      <c r="O118" s="49" t="str">
        <f t="shared" si="32"/>
        <v/>
      </c>
      <c r="P118" s="126" t="str">
        <f t="shared" si="33"/>
        <v/>
      </c>
      <c r="Q118" s="127">
        <f t="shared" si="34"/>
        <v>0</v>
      </c>
    </row>
    <row r="119" spans="2:17" s="1" customFormat="1" ht="13" x14ac:dyDescent="0.3">
      <c r="B119" s="166"/>
      <c r="C119" s="166"/>
      <c r="D119" s="164"/>
      <c r="E119" s="103"/>
      <c r="F119" s="44"/>
      <c r="G119" s="128"/>
      <c r="H119" s="45">
        <f t="shared" si="26"/>
        <v>0</v>
      </c>
      <c r="I119" s="23">
        <f>IFERROR(VLOOKUP($D119,PGP!$A:$B,2,FALSE),0)</f>
        <v>0</v>
      </c>
      <c r="J119" s="24">
        <f t="shared" si="27"/>
        <v>0</v>
      </c>
      <c r="K119" s="46">
        <f t="shared" si="28"/>
        <v>0</v>
      </c>
      <c r="L119" s="47">
        <f t="shared" si="29"/>
        <v>0</v>
      </c>
      <c r="M119" s="24">
        <f t="shared" si="30"/>
        <v>0</v>
      </c>
      <c r="N119" s="46">
        <f t="shared" si="31"/>
        <v>0</v>
      </c>
      <c r="O119" s="49" t="str">
        <f t="shared" si="32"/>
        <v/>
      </c>
      <c r="P119" s="126" t="str">
        <f t="shared" si="33"/>
        <v/>
      </c>
      <c r="Q119" s="127">
        <f t="shared" si="34"/>
        <v>0</v>
      </c>
    </row>
    <row r="120" spans="2:17" s="1" customFormat="1" ht="13" x14ac:dyDescent="0.3">
      <c r="B120" s="166"/>
      <c r="C120" s="166"/>
      <c r="D120" s="164"/>
      <c r="E120" s="103"/>
      <c r="F120" s="44"/>
      <c r="G120" s="128"/>
      <c r="H120" s="45">
        <f t="shared" si="26"/>
        <v>0</v>
      </c>
      <c r="I120" s="23">
        <f>IFERROR(VLOOKUP($D120,PGP!$A:$B,2,FALSE),0)</f>
        <v>0</v>
      </c>
      <c r="J120" s="24">
        <f t="shared" si="27"/>
        <v>0</v>
      </c>
      <c r="K120" s="46">
        <f t="shared" si="28"/>
        <v>0</v>
      </c>
      <c r="L120" s="47">
        <f t="shared" si="29"/>
        <v>0</v>
      </c>
      <c r="M120" s="24">
        <f t="shared" si="30"/>
        <v>0</v>
      </c>
      <c r="N120" s="46">
        <f t="shared" si="31"/>
        <v>0</v>
      </c>
      <c r="O120" s="49" t="str">
        <f t="shared" si="32"/>
        <v/>
      </c>
      <c r="P120" s="126" t="str">
        <f t="shared" si="33"/>
        <v/>
      </c>
      <c r="Q120" s="127">
        <f t="shared" si="34"/>
        <v>0</v>
      </c>
    </row>
    <row r="121" spans="2:17" s="1" customFormat="1" ht="13" x14ac:dyDescent="0.3">
      <c r="B121" s="166"/>
      <c r="C121" s="166"/>
      <c r="D121" s="164"/>
      <c r="E121" s="103"/>
      <c r="F121" s="44"/>
      <c r="G121" s="128"/>
      <c r="H121" s="45">
        <f t="shared" si="26"/>
        <v>0</v>
      </c>
      <c r="I121" s="23">
        <f>IFERROR(VLOOKUP($D121,PGP!$A:$B,2,FALSE),0)</f>
        <v>0</v>
      </c>
      <c r="J121" s="24">
        <f t="shared" si="27"/>
        <v>0</v>
      </c>
      <c r="K121" s="46">
        <f t="shared" si="28"/>
        <v>0</v>
      </c>
      <c r="L121" s="47">
        <f t="shared" si="29"/>
        <v>0</v>
      </c>
      <c r="M121" s="24">
        <f t="shared" si="30"/>
        <v>0</v>
      </c>
      <c r="N121" s="46">
        <f t="shared" si="31"/>
        <v>0</v>
      </c>
      <c r="O121" s="49" t="str">
        <f t="shared" si="32"/>
        <v/>
      </c>
      <c r="P121" s="126" t="str">
        <f t="shared" si="33"/>
        <v/>
      </c>
      <c r="Q121" s="127">
        <f t="shared" si="34"/>
        <v>0</v>
      </c>
    </row>
    <row r="122" spans="2:17" s="1" customFormat="1" ht="13" x14ac:dyDescent="0.3">
      <c r="B122" s="166"/>
      <c r="C122" s="166"/>
      <c r="D122" s="164"/>
      <c r="E122" s="103"/>
      <c r="F122" s="44"/>
      <c r="G122" s="128"/>
      <c r="H122" s="45">
        <f t="shared" si="26"/>
        <v>0</v>
      </c>
      <c r="I122" s="23">
        <f>IFERROR(VLOOKUP($D122,PGP!$A:$B,2,FALSE),0)</f>
        <v>0</v>
      </c>
      <c r="J122" s="24">
        <f t="shared" si="27"/>
        <v>0</v>
      </c>
      <c r="K122" s="46">
        <f t="shared" si="28"/>
        <v>0</v>
      </c>
      <c r="L122" s="47">
        <f t="shared" si="29"/>
        <v>0</v>
      </c>
      <c r="M122" s="24">
        <f t="shared" si="30"/>
        <v>0</v>
      </c>
      <c r="N122" s="46">
        <f t="shared" si="31"/>
        <v>0</v>
      </c>
      <c r="O122" s="49" t="str">
        <f t="shared" si="32"/>
        <v/>
      </c>
      <c r="P122" s="126" t="str">
        <f t="shared" si="33"/>
        <v/>
      </c>
      <c r="Q122" s="127">
        <f t="shared" si="34"/>
        <v>0</v>
      </c>
    </row>
    <row r="123" spans="2:17" s="1" customFormat="1" ht="13" x14ac:dyDescent="0.3">
      <c r="B123" s="166"/>
      <c r="C123" s="166"/>
      <c r="D123" s="164"/>
      <c r="E123" s="103"/>
      <c r="F123" s="44"/>
      <c r="G123" s="128"/>
      <c r="H123" s="45">
        <f t="shared" si="26"/>
        <v>0</v>
      </c>
      <c r="I123" s="23">
        <f>IFERROR(VLOOKUP($D123,PGP!$A:$B,2,FALSE),0)</f>
        <v>0</v>
      </c>
      <c r="J123" s="24">
        <f t="shared" si="27"/>
        <v>0</v>
      </c>
      <c r="K123" s="46">
        <f t="shared" si="28"/>
        <v>0</v>
      </c>
      <c r="L123" s="47">
        <f t="shared" si="29"/>
        <v>0</v>
      </c>
      <c r="M123" s="24">
        <f t="shared" si="30"/>
        <v>0</v>
      </c>
      <c r="N123" s="46">
        <f t="shared" si="31"/>
        <v>0</v>
      </c>
      <c r="O123" s="49" t="str">
        <f t="shared" si="32"/>
        <v/>
      </c>
      <c r="P123" s="126" t="str">
        <f t="shared" si="33"/>
        <v/>
      </c>
      <c r="Q123" s="127">
        <f t="shared" si="34"/>
        <v>0</v>
      </c>
    </row>
    <row r="124" spans="2:17" s="1" customFormat="1" ht="13" x14ac:dyDescent="0.3">
      <c r="B124" s="166"/>
      <c r="C124" s="166"/>
      <c r="D124" s="164"/>
      <c r="E124" s="103"/>
      <c r="F124" s="44"/>
      <c r="G124" s="128"/>
      <c r="H124" s="45">
        <f t="shared" si="26"/>
        <v>0</v>
      </c>
      <c r="I124" s="23">
        <f>IFERROR(VLOOKUP($D124,PGP!$A:$B,2,FALSE),0)</f>
        <v>0</v>
      </c>
      <c r="J124" s="24">
        <f t="shared" si="27"/>
        <v>0</v>
      </c>
      <c r="K124" s="46">
        <f t="shared" si="28"/>
        <v>0</v>
      </c>
      <c r="L124" s="47">
        <f t="shared" si="29"/>
        <v>0</v>
      </c>
      <c r="M124" s="24">
        <f t="shared" si="30"/>
        <v>0</v>
      </c>
      <c r="N124" s="46">
        <f t="shared" si="31"/>
        <v>0</v>
      </c>
      <c r="O124" s="49" t="str">
        <f t="shared" si="32"/>
        <v/>
      </c>
      <c r="P124" s="126" t="str">
        <f t="shared" si="33"/>
        <v/>
      </c>
      <c r="Q124" s="127">
        <f t="shared" si="34"/>
        <v>0</v>
      </c>
    </row>
    <row r="125" spans="2:17" s="1" customFormat="1" ht="13" x14ac:dyDescent="0.3">
      <c r="B125" s="166"/>
      <c r="C125" s="166"/>
      <c r="D125" s="164"/>
      <c r="E125" s="103"/>
      <c r="F125" s="44"/>
      <c r="G125" s="128"/>
      <c r="H125" s="45">
        <f t="shared" si="26"/>
        <v>0</v>
      </c>
      <c r="I125" s="23">
        <f>IFERROR(VLOOKUP($D125,PGP!$A:$B,2,FALSE),0)</f>
        <v>0</v>
      </c>
      <c r="J125" s="24">
        <f t="shared" si="27"/>
        <v>0</v>
      </c>
      <c r="K125" s="46">
        <f t="shared" si="28"/>
        <v>0</v>
      </c>
      <c r="L125" s="47">
        <f t="shared" si="29"/>
        <v>0</v>
      </c>
      <c r="M125" s="24">
        <f t="shared" si="30"/>
        <v>0</v>
      </c>
      <c r="N125" s="46">
        <f t="shared" si="31"/>
        <v>0</v>
      </c>
      <c r="O125" s="49" t="str">
        <f t="shared" si="32"/>
        <v/>
      </c>
      <c r="P125" s="126" t="str">
        <f t="shared" si="33"/>
        <v/>
      </c>
      <c r="Q125" s="127">
        <f t="shared" si="34"/>
        <v>0</v>
      </c>
    </row>
    <row r="126" spans="2:17" s="1" customFormat="1" ht="13" x14ac:dyDescent="0.3">
      <c r="B126" s="166"/>
      <c r="C126" s="166"/>
      <c r="D126" s="164"/>
      <c r="E126" s="103"/>
      <c r="F126" s="44"/>
      <c r="G126" s="128"/>
      <c r="H126" s="45">
        <f t="shared" si="26"/>
        <v>0</v>
      </c>
      <c r="I126" s="23">
        <f>IFERROR(VLOOKUP($D126,PGP!$A:$B,2,FALSE),0)</f>
        <v>0</v>
      </c>
      <c r="J126" s="24">
        <f t="shared" si="27"/>
        <v>0</v>
      </c>
      <c r="K126" s="46">
        <f t="shared" si="28"/>
        <v>0</v>
      </c>
      <c r="L126" s="47">
        <f t="shared" si="29"/>
        <v>0</v>
      </c>
      <c r="M126" s="24">
        <f t="shared" si="30"/>
        <v>0</v>
      </c>
      <c r="N126" s="46">
        <f t="shared" si="31"/>
        <v>0</v>
      </c>
      <c r="O126" s="49" t="str">
        <f t="shared" si="32"/>
        <v/>
      </c>
      <c r="P126" s="126" t="str">
        <f t="shared" si="33"/>
        <v/>
      </c>
      <c r="Q126" s="127">
        <f t="shared" si="34"/>
        <v>0</v>
      </c>
    </row>
    <row r="127" spans="2:17" s="1" customFormat="1" ht="13" x14ac:dyDescent="0.3">
      <c r="B127" s="166"/>
      <c r="C127" s="166"/>
      <c r="D127" s="164"/>
      <c r="E127" s="103"/>
      <c r="F127" s="44"/>
      <c r="G127" s="128"/>
      <c r="H127" s="45">
        <f t="shared" si="26"/>
        <v>0</v>
      </c>
      <c r="I127" s="23">
        <f>IFERROR(VLOOKUP($D127,PGP!$A:$B,2,FALSE),0)</f>
        <v>0</v>
      </c>
      <c r="J127" s="24">
        <f t="shared" si="27"/>
        <v>0</v>
      </c>
      <c r="K127" s="46">
        <f t="shared" si="28"/>
        <v>0</v>
      </c>
      <c r="L127" s="47">
        <f t="shared" si="29"/>
        <v>0</v>
      </c>
      <c r="M127" s="24">
        <f t="shared" si="30"/>
        <v>0</v>
      </c>
      <c r="N127" s="46">
        <f t="shared" si="31"/>
        <v>0</v>
      </c>
      <c r="O127" s="49" t="str">
        <f t="shared" si="32"/>
        <v/>
      </c>
      <c r="P127" s="126" t="str">
        <f t="shared" si="33"/>
        <v/>
      </c>
      <c r="Q127" s="127">
        <f t="shared" si="34"/>
        <v>0</v>
      </c>
    </row>
    <row r="128" spans="2:17" s="1" customFormat="1" ht="13" x14ac:dyDescent="0.3">
      <c r="B128" s="166"/>
      <c r="C128" s="166"/>
      <c r="D128" s="164"/>
      <c r="E128" s="103"/>
      <c r="F128" s="44"/>
      <c r="G128" s="128"/>
      <c r="H128" s="45">
        <f t="shared" si="26"/>
        <v>0</v>
      </c>
      <c r="I128" s="23">
        <f>IFERROR(VLOOKUP($D128,PGP!$A:$B,2,FALSE),0)</f>
        <v>0</v>
      </c>
      <c r="J128" s="24">
        <f t="shared" si="27"/>
        <v>0</v>
      </c>
      <c r="K128" s="46">
        <f t="shared" si="28"/>
        <v>0</v>
      </c>
      <c r="L128" s="47">
        <f t="shared" si="29"/>
        <v>0</v>
      </c>
      <c r="M128" s="24">
        <f t="shared" si="30"/>
        <v>0</v>
      </c>
      <c r="N128" s="46">
        <f t="shared" si="31"/>
        <v>0</v>
      </c>
      <c r="O128" s="49" t="str">
        <f t="shared" si="32"/>
        <v/>
      </c>
      <c r="P128" s="126" t="str">
        <f t="shared" si="33"/>
        <v/>
      </c>
      <c r="Q128" s="127">
        <f t="shared" si="34"/>
        <v>0</v>
      </c>
    </row>
    <row r="129" spans="2:17" s="1" customFormat="1" ht="13" x14ac:dyDescent="0.3">
      <c r="B129" s="166"/>
      <c r="C129" s="166"/>
      <c r="D129" s="164"/>
      <c r="E129" s="103"/>
      <c r="F129" s="44"/>
      <c r="G129" s="128"/>
      <c r="H129" s="45">
        <f t="shared" si="26"/>
        <v>0</v>
      </c>
      <c r="I129" s="23">
        <f>IFERROR(VLOOKUP($D129,PGP!$A:$B,2,FALSE),0)</f>
        <v>0</v>
      </c>
      <c r="J129" s="24">
        <f t="shared" si="27"/>
        <v>0</v>
      </c>
      <c r="K129" s="46">
        <f t="shared" si="28"/>
        <v>0</v>
      </c>
      <c r="L129" s="47">
        <f t="shared" si="29"/>
        <v>0</v>
      </c>
      <c r="M129" s="24">
        <f t="shared" si="30"/>
        <v>0</v>
      </c>
      <c r="N129" s="46">
        <f t="shared" si="31"/>
        <v>0</v>
      </c>
      <c r="O129" s="49" t="str">
        <f t="shared" si="32"/>
        <v/>
      </c>
      <c r="P129" s="126" t="str">
        <f t="shared" si="33"/>
        <v/>
      </c>
      <c r="Q129" s="127">
        <f t="shared" si="34"/>
        <v>0</v>
      </c>
    </row>
    <row r="130" spans="2:17" s="1" customFormat="1" ht="13" x14ac:dyDescent="0.3">
      <c r="B130" s="166"/>
      <c r="C130" s="166"/>
      <c r="D130" s="164"/>
      <c r="E130" s="103"/>
      <c r="F130" s="44"/>
      <c r="G130" s="128"/>
      <c r="H130" s="45">
        <f t="shared" si="26"/>
        <v>0</v>
      </c>
      <c r="I130" s="23">
        <f>IFERROR(VLOOKUP($D130,PGP!$A:$B,2,FALSE),0)</f>
        <v>0</v>
      </c>
      <c r="J130" s="24">
        <f t="shared" si="27"/>
        <v>0</v>
      </c>
      <c r="K130" s="46">
        <f t="shared" si="28"/>
        <v>0</v>
      </c>
      <c r="L130" s="47">
        <f t="shared" si="29"/>
        <v>0</v>
      </c>
      <c r="M130" s="24">
        <f t="shared" si="30"/>
        <v>0</v>
      </c>
      <c r="N130" s="46">
        <f t="shared" si="31"/>
        <v>0</v>
      </c>
      <c r="O130" s="49" t="str">
        <f t="shared" si="32"/>
        <v/>
      </c>
      <c r="P130" s="126" t="str">
        <f t="shared" si="33"/>
        <v/>
      </c>
      <c r="Q130" s="127">
        <f t="shared" si="34"/>
        <v>0</v>
      </c>
    </row>
    <row r="131" spans="2:17" s="1" customFormat="1" ht="13" x14ac:dyDescent="0.3">
      <c r="B131" s="166"/>
      <c r="C131" s="166"/>
      <c r="D131" s="164"/>
      <c r="E131" s="103"/>
      <c r="F131" s="44"/>
      <c r="G131" s="128"/>
      <c r="H131" s="45">
        <f t="shared" si="26"/>
        <v>0</v>
      </c>
      <c r="I131" s="23">
        <f>IFERROR(VLOOKUP($D131,PGP!$A:$B,2,FALSE),0)</f>
        <v>0</v>
      </c>
      <c r="J131" s="24">
        <f t="shared" si="27"/>
        <v>0</v>
      </c>
      <c r="K131" s="46">
        <f t="shared" si="28"/>
        <v>0</v>
      </c>
      <c r="L131" s="47">
        <f t="shared" si="29"/>
        <v>0</v>
      </c>
      <c r="M131" s="24">
        <f t="shared" si="30"/>
        <v>0</v>
      </c>
      <c r="N131" s="46">
        <f t="shared" si="31"/>
        <v>0</v>
      </c>
      <c r="O131" s="49" t="str">
        <f t="shared" si="32"/>
        <v/>
      </c>
      <c r="P131" s="126" t="str">
        <f t="shared" si="33"/>
        <v/>
      </c>
      <c r="Q131" s="127">
        <f t="shared" si="34"/>
        <v>0</v>
      </c>
    </row>
    <row r="132" spans="2:17" s="1" customFormat="1" ht="13" x14ac:dyDescent="0.3">
      <c r="B132" s="166"/>
      <c r="C132" s="166"/>
      <c r="D132" s="164"/>
      <c r="E132" s="103"/>
      <c r="F132" s="44"/>
      <c r="G132" s="128"/>
      <c r="H132" s="45">
        <f t="shared" si="26"/>
        <v>0</v>
      </c>
      <c r="I132" s="23">
        <f>IFERROR(VLOOKUP($D132,PGP!$A:$B,2,FALSE),0)</f>
        <v>0</v>
      </c>
      <c r="J132" s="24">
        <f t="shared" si="27"/>
        <v>0</v>
      </c>
      <c r="K132" s="46">
        <f t="shared" si="28"/>
        <v>0</v>
      </c>
      <c r="L132" s="47">
        <f t="shared" si="29"/>
        <v>0</v>
      </c>
      <c r="M132" s="24">
        <f t="shared" si="30"/>
        <v>0</v>
      </c>
      <c r="N132" s="46">
        <f t="shared" si="31"/>
        <v>0</v>
      </c>
      <c r="O132" s="49" t="str">
        <f t="shared" si="32"/>
        <v/>
      </c>
      <c r="P132" s="126" t="str">
        <f t="shared" si="33"/>
        <v/>
      </c>
      <c r="Q132" s="127">
        <f t="shared" si="34"/>
        <v>0</v>
      </c>
    </row>
    <row r="133" spans="2:17" s="1" customFormat="1" ht="13" x14ac:dyDescent="0.3">
      <c r="B133" s="166"/>
      <c r="C133" s="166"/>
      <c r="D133" s="164"/>
      <c r="E133" s="103"/>
      <c r="F133" s="44"/>
      <c r="G133" s="128"/>
      <c r="H133" s="45">
        <f t="shared" si="26"/>
        <v>0</v>
      </c>
      <c r="I133" s="23">
        <f>IFERROR(VLOOKUP($D133,PGP!$A:$B,2,FALSE),0)</f>
        <v>0</v>
      </c>
      <c r="J133" s="24">
        <f t="shared" si="27"/>
        <v>0</v>
      </c>
      <c r="K133" s="46">
        <f t="shared" si="28"/>
        <v>0</v>
      </c>
      <c r="L133" s="47">
        <f t="shared" si="29"/>
        <v>0</v>
      </c>
      <c r="M133" s="24">
        <f t="shared" si="30"/>
        <v>0</v>
      </c>
      <c r="N133" s="46">
        <f t="shared" si="31"/>
        <v>0</v>
      </c>
      <c r="O133" s="49" t="str">
        <f t="shared" si="32"/>
        <v/>
      </c>
      <c r="P133" s="126" t="str">
        <f t="shared" si="33"/>
        <v/>
      </c>
      <c r="Q133" s="127">
        <f t="shared" si="34"/>
        <v>0</v>
      </c>
    </row>
    <row r="134" spans="2:17" s="1" customFormat="1" ht="13" x14ac:dyDescent="0.3">
      <c r="B134" s="166"/>
      <c r="C134" s="166"/>
      <c r="D134" s="164"/>
      <c r="E134" s="103"/>
      <c r="F134" s="44"/>
      <c r="G134" s="128"/>
      <c r="H134" s="45">
        <f t="shared" si="26"/>
        <v>0</v>
      </c>
      <c r="I134" s="23">
        <f>IFERROR(VLOOKUP($D134,PGP!$A:$B,2,FALSE),0)</f>
        <v>0</v>
      </c>
      <c r="J134" s="24">
        <f t="shared" si="27"/>
        <v>0</v>
      </c>
      <c r="K134" s="46">
        <f t="shared" si="28"/>
        <v>0</v>
      </c>
      <c r="L134" s="47">
        <f t="shared" si="29"/>
        <v>0</v>
      </c>
      <c r="M134" s="24">
        <f t="shared" si="30"/>
        <v>0</v>
      </c>
      <c r="N134" s="46">
        <f t="shared" si="31"/>
        <v>0</v>
      </c>
      <c r="O134" s="49" t="str">
        <f t="shared" si="32"/>
        <v/>
      </c>
      <c r="P134" s="126" t="str">
        <f t="shared" si="33"/>
        <v/>
      </c>
      <c r="Q134" s="127">
        <f t="shared" si="34"/>
        <v>0</v>
      </c>
    </row>
    <row r="135" spans="2:17" s="1" customFormat="1" ht="13" x14ac:dyDescent="0.3">
      <c r="B135" s="166"/>
      <c r="C135" s="166"/>
      <c r="D135" s="164"/>
      <c r="E135" s="103"/>
      <c r="F135" s="44"/>
      <c r="G135" s="128"/>
      <c r="H135" s="45">
        <f t="shared" si="26"/>
        <v>0</v>
      </c>
      <c r="I135" s="23">
        <f>IFERROR(VLOOKUP($D135,PGP!$A:$B,2,FALSE),0)</f>
        <v>0</v>
      </c>
      <c r="J135" s="24">
        <f t="shared" si="27"/>
        <v>0</v>
      </c>
      <c r="K135" s="46">
        <f t="shared" si="28"/>
        <v>0</v>
      </c>
      <c r="L135" s="47">
        <f t="shared" si="29"/>
        <v>0</v>
      </c>
      <c r="M135" s="24">
        <f t="shared" si="30"/>
        <v>0</v>
      </c>
      <c r="N135" s="46">
        <f t="shared" si="31"/>
        <v>0</v>
      </c>
      <c r="O135" s="49" t="str">
        <f t="shared" si="32"/>
        <v/>
      </c>
      <c r="P135" s="126" t="str">
        <f t="shared" si="33"/>
        <v/>
      </c>
      <c r="Q135" s="127">
        <f t="shared" si="34"/>
        <v>0</v>
      </c>
    </row>
    <row r="136" spans="2:17" s="1" customFormat="1" ht="13" x14ac:dyDescent="0.3">
      <c r="B136" s="166"/>
      <c r="C136" s="166"/>
      <c r="D136" s="164"/>
      <c r="E136" s="103"/>
      <c r="F136" s="44"/>
      <c r="G136" s="128"/>
      <c r="H136" s="45">
        <f t="shared" si="26"/>
        <v>0</v>
      </c>
      <c r="I136" s="23">
        <f>IFERROR(VLOOKUP($D136,PGP!$A:$B,2,FALSE),0)</f>
        <v>0</v>
      </c>
      <c r="J136" s="24">
        <f t="shared" si="27"/>
        <v>0</v>
      </c>
      <c r="K136" s="46">
        <f t="shared" si="28"/>
        <v>0</v>
      </c>
      <c r="L136" s="47">
        <f t="shared" si="29"/>
        <v>0</v>
      </c>
      <c r="M136" s="24">
        <f t="shared" si="30"/>
        <v>0</v>
      </c>
      <c r="N136" s="46">
        <f t="shared" si="31"/>
        <v>0</v>
      </c>
      <c r="O136" s="49" t="str">
        <f t="shared" si="32"/>
        <v/>
      </c>
      <c r="P136" s="126" t="str">
        <f t="shared" si="33"/>
        <v/>
      </c>
      <c r="Q136" s="127">
        <f t="shared" si="34"/>
        <v>0</v>
      </c>
    </row>
    <row r="137" spans="2:17" s="1" customFormat="1" ht="13" x14ac:dyDescent="0.3">
      <c r="B137" s="166"/>
      <c r="C137" s="166"/>
      <c r="D137" s="164"/>
      <c r="E137" s="103"/>
      <c r="F137" s="44"/>
      <c r="G137" s="128"/>
      <c r="H137" s="45">
        <f t="shared" si="26"/>
        <v>0</v>
      </c>
      <c r="I137" s="23">
        <f>IFERROR(VLOOKUP($D137,PGP!$A:$B,2,FALSE),0)</f>
        <v>0</v>
      </c>
      <c r="J137" s="24">
        <f t="shared" si="27"/>
        <v>0</v>
      </c>
      <c r="K137" s="46">
        <f t="shared" si="28"/>
        <v>0</v>
      </c>
      <c r="L137" s="47">
        <f t="shared" si="29"/>
        <v>0</v>
      </c>
      <c r="M137" s="24">
        <f t="shared" si="30"/>
        <v>0</v>
      </c>
      <c r="N137" s="46">
        <f t="shared" si="31"/>
        <v>0</v>
      </c>
      <c r="O137" s="49" t="str">
        <f t="shared" si="32"/>
        <v/>
      </c>
      <c r="P137" s="126" t="str">
        <f t="shared" si="33"/>
        <v/>
      </c>
      <c r="Q137" s="127">
        <f t="shared" si="34"/>
        <v>0</v>
      </c>
    </row>
    <row r="138" spans="2:17" s="1" customFormat="1" ht="13" x14ac:dyDescent="0.3">
      <c r="B138" s="166"/>
      <c r="C138" s="166"/>
      <c r="D138" s="164"/>
      <c r="E138" s="103"/>
      <c r="F138" s="44"/>
      <c r="G138" s="128"/>
      <c r="H138" s="45">
        <f t="shared" si="26"/>
        <v>0</v>
      </c>
      <c r="I138" s="23">
        <f>IFERROR(VLOOKUP($D138,PGP!$A:$B,2,FALSE),0)</f>
        <v>0</v>
      </c>
      <c r="J138" s="24">
        <f t="shared" si="27"/>
        <v>0</v>
      </c>
      <c r="K138" s="46">
        <f t="shared" si="28"/>
        <v>0</v>
      </c>
      <c r="L138" s="47">
        <f t="shared" si="29"/>
        <v>0</v>
      </c>
      <c r="M138" s="24">
        <f t="shared" si="30"/>
        <v>0</v>
      </c>
      <c r="N138" s="46">
        <f t="shared" si="31"/>
        <v>0</v>
      </c>
      <c r="O138" s="49" t="str">
        <f t="shared" si="32"/>
        <v/>
      </c>
      <c r="P138" s="126" t="str">
        <f t="shared" si="33"/>
        <v/>
      </c>
      <c r="Q138" s="127">
        <f t="shared" si="34"/>
        <v>0</v>
      </c>
    </row>
    <row r="139" spans="2:17" s="1" customFormat="1" ht="13" x14ac:dyDescent="0.3">
      <c r="B139" s="166"/>
      <c r="C139" s="166"/>
      <c r="D139" s="164"/>
      <c r="E139" s="103"/>
      <c r="F139" s="44"/>
      <c r="G139" s="128"/>
      <c r="H139" s="45">
        <f t="shared" si="26"/>
        <v>0</v>
      </c>
      <c r="I139" s="23">
        <f>IFERROR(VLOOKUP($D139,PGP!$A:$B,2,FALSE),0)</f>
        <v>0</v>
      </c>
      <c r="J139" s="24">
        <f t="shared" si="27"/>
        <v>0</v>
      </c>
      <c r="K139" s="46">
        <f t="shared" si="28"/>
        <v>0</v>
      </c>
      <c r="L139" s="47">
        <f t="shared" si="29"/>
        <v>0</v>
      </c>
      <c r="M139" s="24">
        <f t="shared" si="30"/>
        <v>0</v>
      </c>
      <c r="N139" s="46">
        <f t="shared" si="31"/>
        <v>0</v>
      </c>
      <c r="O139" s="49" t="str">
        <f t="shared" si="32"/>
        <v/>
      </c>
      <c r="P139" s="126" t="str">
        <f t="shared" si="33"/>
        <v/>
      </c>
      <c r="Q139" s="127">
        <f t="shared" si="34"/>
        <v>0</v>
      </c>
    </row>
    <row r="140" spans="2:17" s="1" customFormat="1" ht="13" x14ac:dyDescent="0.3">
      <c r="B140" s="166"/>
      <c r="C140" s="166"/>
      <c r="D140" s="164"/>
      <c r="E140" s="103"/>
      <c r="F140" s="44"/>
      <c r="G140" s="128"/>
      <c r="H140" s="45">
        <f t="shared" si="26"/>
        <v>0</v>
      </c>
      <c r="I140" s="23">
        <f>IFERROR(VLOOKUP($D140,PGP!$A:$B,2,FALSE),0)</f>
        <v>0</v>
      </c>
      <c r="J140" s="24">
        <f t="shared" si="27"/>
        <v>0</v>
      </c>
      <c r="K140" s="46">
        <f t="shared" si="28"/>
        <v>0</v>
      </c>
      <c r="L140" s="47">
        <f t="shared" si="29"/>
        <v>0</v>
      </c>
      <c r="M140" s="24">
        <f t="shared" si="30"/>
        <v>0</v>
      </c>
      <c r="N140" s="46">
        <f t="shared" si="31"/>
        <v>0</v>
      </c>
      <c r="O140" s="49" t="str">
        <f t="shared" si="32"/>
        <v/>
      </c>
      <c r="P140" s="126" t="str">
        <f t="shared" si="33"/>
        <v/>
      </c>
      <c r="Q140" s="127">
        <f t="shared" si="34"/>
        <v>0</v>
      </c>
    </row>
    <row r="141" spans="2:17" s="1" customFormat="1" ht="13" x14ac:dyDescent="0.3">
      <c r="B141" s="166"/>
      <c r="C141" s="166"/>
      <c r="D141" s="164"/>
      <c r="E141" s="103"/>
      <c r="F141" s="44"/>
      <c r="G141" s="128"/>
      <c r="H141" s="45">
        <f t="shared" si="26"/>
        <v>0</v>
      </c>
      <c r="I141" s="23">
        <f>IFERROR(VLOOKUP($D141,PGP!$A:$B,2,FALSE),0)</f>
        <v>0</v>
      </c>
      <c r="J141" s="24">
        <f t="shared" si="27"/>
        <v>0</v>
      </c>
      <c r="K141" s="46">
        <f t="shared" si="28"/>
        <v>0</v>
      </c>
      <c r="L141" s="47">
        <f t="shared" si="29"/>
        <v>0</v>
      </c>
      <c r="M141" s="24">
        <f t="shared" si="30"/>
        <v>0</v>
      </c>
      <c r="N141" s="46">
        <f t="shared" si="31"/>
        <v>0</v>
      </c>
      <c r="O141" s="49" t="str">
        <f t="shared" si="32"/>
        <v/>
      </c>
      <c r="P141" s="126" t="str">
        <f t="shared" si="33"/>
        <v/>
      </c>
      <c r="Q141" s="127">
        <f t="shared" si="34"/>
        <v>0</v>
      </c>
    </row>
    <row r="142" spans="2:17" s="1" customFormat="1" ht="13" x14ac:dyDescent="0.3">
      <c r="B142" s="166"/>
      <c r="C142" s="166"/>
      <c r="D142" s="164"/>
      <c r="E142" s="103"/>
      <c r="F142" s="44"/>
      <c r="G142" s="128"/>
      <c r="H142" s="45">
        <f t="shared" si="26"/>
        <v>0</v>
      </c>
      <c r="I142" s="23">
        <f>IFERROR(VLOOKUP($D142,PGP!$A:$B,2,FALSE),0)</f>
        <v>0</v>
      </c>
      <c r="J142" s="24">
        <f t="shared" si="27"/>
        <v>0</v>
      </c>
      <c r="K142" s="46">
        <f t="shared" si="28"/>
        <v>0</v>
      </c>
      <c r="L142" s="47">
        <f t="shared" si="29"/>
        <v>0</v>
      </c>
      <c r="M142" s="24">
        <f t="shared" si="30"/>
        <v>0</v>
      </c>
      <c r="N142" s="46">
        <f t="shared" si="31"/>
        <v>0</v>
      </c>
      <c r="O142" s="49" t="str">
        <f t="shared" si="32"/>
        <v/>
      </c>
      <c r="P142" s="126" t="str">
        <f t="shared" si="33"/>
        <v/>
      </c>
      <c r="Q142" s="127">
        <f t="shared" si="34"/>
        <v>0</v>
      </c>
    </row>
    <row r="143" spans="2:17" s="1" customFormat="1" ht="13" x14ac:dyDescent="0.3">
      <c r="B143" s="166"/>
      <c r="C143" s="166"/>
      <c r="D143" s="164"/>
      <c r="E143" s="103"/>
      <c r="F143" s="44"/>
      <c r="G143" s="128"/>
      <c r="H143" s="45">
        <f t="shared" si="26"/>
        <v>0</v>
      </c>
      <c r="I143" s="23">
        <f>IFERROR(VLOOKUP($D143,PGP!$A:$B,2,FALSE),0)</f>
        <v>0</v>
      </c>
      <c r="J143" s="24">
        <f t="shared" si="27"/>
        <v>0</v>
      </c>
      <c r="K143" s="46">
        <f t="shared" si="28"/>
        <v>0</v>
      </c>
      <c r="L143" s="47">
        <f t="shared" si="29"/>
        <v>0</v>
      </c>
      <c r="M143" s="24">
        <f t="shared" si="30"/>
        <v>0</v>
      </c>
      <c r="N143" s="46">
        <f t="shared" si="31"/>
        <v>0</v>
      </c>
      <c r="O143" s="49" t="str">
        <f t="shared" si="32"/>
        <v/>
      </c>
      <c r="P143" s="126" t="str">
        <f t="shared" si="33"/>
        <v/>
      </c>
      <c r="Q143" s="127">
        <f t="shared" si="34"/>
        <v>0</v>
      </c>
    </row>
    <row r="144" spans="2:17" s="1" customFormat="1" ht="13" x14ac:dyDescent="0.3">
      <c r="B144" s="166"/>
      <c r="C144" s="166"/>
      <c r="D144" s="164"/>
      <c r="E144" s="103"/>
      <c r="F144" s="44"/>
      <c r="G144" s="128"/>
      <c r="H144" s="45">
        <f t="shared" si="26"/>
        <v>0</v>
      </c>
      <c r="I144" s="23">
        <f>IFERROR(VLOOKUP($D144,PGP!$A:$B,2,FALSE),0)</f>
        <v>0</v>
      </c>
      <c r="J144" s="24">
        <f t="shared" si="27"/>
        <v>0</v>
      </c>
      <c r="K144" s="46">
        <f t="shared" si="28"/>
        <v>0</v>
      </c>
      <c r="L144" s="47">
        <f t="shared" si="29"/>
        <v>0</v>
      </c>
      <c r="M144" s="24">
        <f t="shared" si="30"/>
        <v>0</v>
      </c>
      <c r="N144" s="46">
        <f t="shared" si="31"/>
        <v>0</v>
      </c>
      <c r="O144" s="49" t="str">
        <f t="shared" si="32"/>
        <v/>
      </c>
      <c r="P144" s="126" t="str">
        <f t="shared" si="33"/>
        <v/>
      </c>
      <c r="Q144" s="127">
        <f t="shared" si="34"/>
        <v>0</v>
      </c>
    </row>
    <row r="145" spans="2:17" s="1" customFormat="1" ht="13" x14ac:dyDescent="0.3">
      <c r="B145" s="166"/>
      <c r="C145" s="166"/>
      <c r="D145" s="164"/>
      <c r="E145" s="103"/>
      <c r="F145" s="44"/>
      <c r="G145" s="128"/>
      <c r="H145" s="45">
        <f t="shared" si="26"/>
        <v>0</v>
      </c>
      <c r="I145" s="23">
        <f>IFERROR(VLOOKUP($D145,PGP!$A:$B,2,FALSE),0)</f>
        <v>0</v>
      </c>
      <c r="J145" s="24">
        <f t="shared" si="27"/>
        <v>0</v>
      </c>
      <c r="K145" s="46">
        <f t="shared" si="28"/>
        <v>0</v>
      </c>
      <c r="L145" s="47">
        <f t="shared" si="29"/>
        <v>0</v>
      </c>
      <c r="M145" s="24">
        <f t="shared" si="30"/>
        <v>0</v>
      </c>
      <c r="N145" s="46">
        <f t="shared" si="31"/>
        <v>0</v>
      </c>
      <c r="O145" s="49" t="str">
        <f t="shared" si="32"/>
        <v/>
      </c>
      <c r="P145" s="126" t="str">
        <f t="shared" si="33"/>
        <v/>
      </c>
      <c r="Q145" s="127">
        <f t="shared" si="34"/>
        <v>0</v>
      </c>
    </row>
    <row r="146" spans="2:17" s="1" customFormat="1" ht="13" x14ac:dyDescent="0.3">
      <c r="B146" s="166"/>
      <c r="C146" s="166"/>
      <c r="D146" s="164"/>
      <c r="E146" s="103"/>
      <c r="F146" s="44"/>
      <c r="G146" s="128"/>
      <c r="H146" s="45">
        <f t="shared" si="26"/>
        <v>0</v>
      </c>
      <c r="I146" s="23">
        <f>IFERROR(VLOOKUP($D146,PGP!$A:$B,2,FALSE),0)</f>
        <v>0</v>
      </c>
      <c r="J146" s="24">
        <f t="shared" si="27"/>
        <v>0</v>
      </c>
      <c r="K146" s="46">
        <f t="shared" si="28"/>
        <v>0</v>
      </c>
      <c r="L146" s="47">
        <f t="shared" si="29"/>
        <v>0</v>
      </c>
      <c r="M146" s="24">
        <f t="shared" si="30"/>
        <v>0</v>
      </c>
      <c r="N146" s="46">
        <f t="shared" si="31"/>
        <v>0</v>
      </c>
      <c r="O146" s="49" t="str">
        <f t="shared" si="32"/>
        <v/>
      </c>
      <c r="P146" s="126" t="str">
        <f t="shared" si="33"/>
        <v/>
      </c>
      <c r="Q146" s="127">
        <f t="shared" si="34"/>
        <v>0</v>
      </c>
    </row>
    <row r="147" spans="2:17" s="1" customFormat="1" ht="13" x14ac:dyDescent="0.3">
      <c r="B147" s="166"/>
      <c r="C147" s="166"/>
      <c r="D147" s="164"/>
      <c r="E147" s="103"/>
      <c r="F147" s="44"/>
      <c r="G147" s="128"/>
      <c r="H147" s="45">
        <f t="shared" si="26"/>
        <v>0</v>
      </c>
      <c r="I147" s="23">
        <f>IFERROR(VLOOKUP($D147,PGP!$A:$B,2,FALSE),0)</f>
        <v>0</v>
      </c>
      <c r="J147" s="24">
        <f t="shared" si="27"/>
        <v>0</v>
      </c>
      <c r="K147" s="46">
        <f t="shared" si="28"/>
        <v>0</v>
      </c>
      <c r="L147" s="47">
        <f t="shared" si="29"/>
        <v>0</v>
      </c>
      <c r="M147" s="24">
        <f t="shared" si="30"/>
        <v>0</v>
      </c>
      <c r="N147" s="46">
        <f t="shared" si="31"/>
        <v>0</v>
      </c>
      <c r="O147" s="49" t="str">
        <f t="shared" si="32"/>
        <v/>
      </c>
      <c r="P147" s="126" t="str">
        <f t="shared" si="33"/>
        <v/>
      </c>
      <c r="Q147" s="127">
        <f t="shared" si="34"/>
        <v>0</v>
      </c>
    </row>
    <row r="148" spans="2:17" s="1" customFormat="1" ht="13" x14ac:dyDescent="0.3">
      <c r="B148" s="166"/>
      <c r="C148" s="166"/>
      <c r="D148" s="164"/>
      <c r="E148" s="103"/>
      <c r="F148" s="44"/>
      <c r="G148" s="128"/>
      <c r="H148" s="45">
        <f t="shared" si="26"/>
        <v>0</v>
      </c>
      <c r="I148" s="23">
        <f>IFERROR(VLOOKUP($D148,PGP!$A:$B,2,FALSE),0)</f>
        <v>0</v>
      </c>
      <c r="J148" s="24">
        <f t="shared" si="27"/>
        <v>0</v>
      </c>
      <c r="K148" s="46">
        <f t="shared" si="28"/>
        <v>0</v>
      </c>
      <c r="L148" s="47">
        <f t="shared" si="29"/>
        <v>0</v>
      </c>
      <c r="M148" s="24">
        <f t="shared" si="30"/>
        <v>0</v>
      </c>
      <c r="N148" s="46">
        <f t="shared" si="31"/>
        <v>0</v>
      </c>
      <c r="O148" s="49" t="str">
        <f t="shared" si="32"/>
        <v/>
      </c>
      <c r="P148" s="126" t="str">
        <f t="shared" si="33"/>
        <v/>
      </c>
      <c r="Q148" s="127">
        <f t="shared" si="34"/>
        <v>0</v>
      </c>
    </row>
    <row r="149" spans="2:17" s="1" customFormat="1" ht="13" x14ac:dyDescent="0.3">
      <c r="B149" s="166"/>
      <c r="C149" s="166"/>
      <c r="D149" s="164"/>
      <c r="E149" s="103"/>
      <c r="F149" s="44"/>
      <c r="G149" s="128"/>
      <c r="H149" s="45">
        <f t="shared" si="26"/>
        <v>0</v>
      </c>
      <c r="I149" s="23">
        <f>IFERROR(VLOOKUP($D149,PGP!$A:$B,2,FALSE),0)</f>
        <v>0</v>
      </c>
      <c r="J149" s="24">
        <f t="shared" si="27"/>
        <v>0</v>
      </c>
      <c r="K149" s="46">
        <f t="shared" si="28"/>
        <v>0</v>
      </c>
      <c r="L149" s="47">
        <f t="shared" si="29"/>
        <v>0</v>
      </c>
      <c r="M149" s="24">
        <f t="shared" si="30"/>
        <v>0</v>
      </c>
      <c r="N149" s="46">
        <f t="shared" si="31"/>
        <v>0</v>
      </c>
      <c r="O149" s="49" t="str">
        <f t="shared" si="32"/>
        <v/>
      </c>
      <c r="P149" s="126" t="str">
        <f t="shared" si="33"/>
        <v/>
      </c>
      <c r="Q149" s="127">
        <f t="shared" si="34"/>
        <v>0</v>
      </c>
    </row>
    <row r="150" spans="2:17" s="1" customFormat="1" ht="13" x14ac:dyDescent="0.3">
      <c r="B150" s="166"/>
      <c r="C150" s="166"/>
      <c r="D150" s="164"/>
      <c r="E150" s="103"/>
      <c r="F150" s="44"/>
      <c r="G150" s="128"/>
      <c r="H150" s="45">
        <f t="shared" si="26"/>
        <v>0</v>
      </c>
      <c r="I150" s="23">
        <f>IFERROR(VLOOKUP($D150,PGP!$A:$B,2,FALSE),0)</f>
        <v>0</v>
      </c>
      <c r="J150" s="24">
        <f t="shared" si="27"/>
        <v>0</v>
      </c>
      <c r="K150" s="46">
        <f t="shared" si="28"/>
        <v>0</v>
      </c>
      <c r="L150" s="47">
        <f t="shared" si="29"/>
        <v>0</v>
      </c>
      <c r="M150" s="24">
        <f t="shared" si="30"/>
        <v>0</v>
      </c>
      <c r="N150" s="46">
        <f t="shared" si="31"/>
        <v>0</v>
      </c>
      <c r="O150" s="49" t="str">
        <f t="shared" si="32"/>
        <v/>
      </c>
      <c r="P150" s="126" t="str">
        <f t="shared" si="33"/>
        <v/>
      </c>
      <c r="Q150" s="127">
        <f t="shared" si="34"/>
        <v>0</v>
      </c>
    </row>
    <row r="151" spans="2:17" s="1" customFormat="1" ht="13" x14ac:dyDescent="0.3">
      <c r="B151" s="166"/>
      <c r="C151" s="166"/>
      <c r="D151" s="164"/>
      <c r="E151" s="103"/>
      <c r="F151" s="44"/>
      <c r="G151" s="128"/>
      <c r="H151" s="45">
        <f t="shared" si="26"/>
        <v>0</v>
      </c>
      <c r="I151" s="23">
        <f>IFERROR(VLOOKUP($D151,PGP!$A:$B,2,FALSE),0)</f>
        <v>0</v>
      </c>
      <c r="J151" s="24">
        <f t="shared" si="27"/>
        <v>0</v>
      </c>
      <c r="K151" s="46">
        <f t="shared" si="28"/>
        <v>0</v>
      </c>
      <c r="L151" s="47">
        <f t="shared" si="29"/>
        <v>0</v>
      </c>
      <c r="M151" s="24">
        <f t="shared" si="30"/>
        <v>0</v>
      </c>
      <c r="N151" s="46">
        <f t="shared" si="31"/>
        <v>0</v>
      </c>
      <c r="O151" s="49" t="str">
        <f t="shared" si="32"/>
        <v/>
      </c>
      <c r="P151" s="126" t="str">
        <f t="shared" si="33"/>
        <v/>
      </c>
      <c r="Q151" s="127">
        <f t="shared" si="34"/>
        <v>0</v>
      </c>
    </row>
    <row r="152" spans="2:17" s="1" customFormat="1" ht="13" x14ac:dyDescent="0.3">
      <c r="B152" s="166"/>
      <c r="C152" s="166"/>
      <c r="D152" s="164"/>
      <c r="E152" s="103"/>
      <c r="F152" s="44"/>
      <c r="G152" s="128"/>
      <c r="H152" s="45">
        <f t="shared" si="26"/>
        <v>0</v>
      </c>
      <c r="I152" s="23">
        <f>IFERROR(VLOOKUP($D152,PGP!$A:$B,2,FALSE),0)</f>
        <v>0</v>
      </c>
      <c r="J152" s="24">
        <f t="shared" si="27"/>
        <v>0</v>
      </c>
      <c r="K152" s="46">
        <f t="shared" si="28"/>
        <v>0</v>
      </c>
      <c r="L152" s="47">
        <f t="shared" si="29"/>
        <v>0</v>
      </c>
      <c r="M152" s="24">
        <f t="shared" si="30"/>
        <v>0</v>
      </c>
      <c r="N152" s="46">
        <f t="shared" si="31"/>
        <v>0</v>
      </c>
      <c r="O152" s="49" t="str">
        <f t="shared" si="32"/>
        <v/>
      </c>
      <c r="P152" s="126" t="str">
        <f t="shared" si="33"/>
        <v/>
      </c>
      <c r="Q152" s="127">
        <f t="shared" si="34"/>
        <v>0</v>
      </c>
    </row>
    <row r="153" spans="2:17" s="1" customFormat="1" ht="13" x14ac:dyDescent="0.3">
      <c r="B153" s="166"/>
      <c r="C153" s="166"/>
      <c r="D153" s="164"/>
      <c r="E153" s="103"/>
      <c r="F153" s="44"/>
      <c r="G153" s="128"/>
      <c r="H153" s="45">
        <f t="shared" si="26"/>
        <v>0</v>
      </c>
      <c r="I153" s="23">
        <f>IFERROR(VLOOKUP($D153,PGP!$A:$B,2,FALSE),0)</f>
        <v>0</v>
      </c>
      <c r="J153" s="24">
        <f t="shared" si="27"/>
        <v>0</v>
      </c>
      <c r="K153" s="46">
        <f t="shared" si="28"/>
        <v>0</v>
      </c>
      <c r="L153" s="47">
        <f t="shared" si="29"/>
        <v>0</v>
      </c>
      <c r="M153" s="24">
        <f t="shared" si="30"/>
        <v>0</v>
      </c>
      <c r="N153" s="46">
        <f t="shared" si="31"/>
        <v>0</v>
      </c>
      <c r="O153" s="49" t="str">
        <f t="shared" si="32"/>
        <v/>
      </c>
      <c r="P153" s="126" t="str">
        <f t="shared" si="33"/>
        <v/>
      </c>
      <c r="Q153" s="127">
        <f t="shared" si="34"/>
        <v>0</v>
      </c>
    </row>
    <row r="154" spans="2:17" s="1" customFormat="1" ht="13" x14ac:dyDescent="0.3">
      <c r="B154" s="166"/>
      <c r="C154" s="166"/>
      <c r="D154" s="164"/>
      <c r="E154" s="103"/>
      <c r="F154" s="44"/>
      <c r="G154" s="128"/>
      <c r="H154" s="45">
        <f t="shared" si="26"/>
        <v>0</v>
      </c>
      <c r="I154" s="23">
        <f>IFERROR(VLOOKUP($D154,PGP!$A:$B,2,FALSE),0)</f>
        <v>0</v>
      </c>
      <c r="J154" s="24">
        <f t="shared" si="27"/>
        <v>0</v>
      </c>
      <c r="K154" s="46">
        <f t="shared" si="28"/>
        <v>0</v>
      </c>
      <c r="L154" s="47">
        <f t="shared" si="29"/>
        <v>0</v>
      </c>
      <c r="M154" s="24">
        <f t="shared" si="30"/>
        <v>0</v>
      </c>
      <c r="N154" s="46">
        <f t="shared" si="31"/>
        <v>0</v>
      </c>
      <c r="O154" s="49" t="str">
        <f t="shared" si="32"/>
        <v/>
      </c>
      <c r="P154" s="126" t="str">
        <f t="shared" si="33"/>
        <v/>
      </c>
      <c r="Q154" s="127">
        <f t="shared" si="34"/>
        <v>0</v>
      </c>
    </row>
    <row r="155" spans="2:17" s="1" customFormat="1" ht="13" x14ac:dyDescent="0.3">
      <c r="B155" s="166"/>
      <c r="C155" s="166"/>
      <c r="D155" s="164"/>
      <c r="E155" s="103"/>
      <c r="F155" s="44"/>
      <c r="G155" s="128"/>
      <c r="H155" s="45">
        <f t="shared" si="26"/>
        <v>0</v>
      </c>
      <c r="I155" s="23">
        <f>IFERROR(VLOOKUP($D155,PGP!$A:$B,2,FALSE),0)</f>
        <v>0</v>
      </c>
      <c r="J155" s="24">
        <f t="shared" si="27"/>
        <v>0</v>
      </c>
      <c r="K155" s="46">
        <f t="shared" si="28"/>
        <v>0</v>
      </c>
      <c r="L155" s="47">
        <f t="shared" si="29"/>
        <v>0</v>
      </c>
      <c r="M155" s="24">
        <f t="shared" si="30"/>
        <v>0</v>
      </c>
      <c r="N155" s="46">
        <f t="shared" si="31"/>
        <v>0</v>
      </c>
      <c r="O155" s="49" t="str">
        <f t="shared" si="32"/>
        <v/>
      </c>
      <c r="P155" s="126" t="str">
        <f t="shared" si="33"/>
        <v/>
      </c>
      <c r="Q155" s="127">
        <f t="shared" si="34"/>
        <v>0</v>
      </c>
    </row>
    <row r="156" spans="2:17" s="1" customFormat="1" ht="13" x14ac:dyDescent="0.3">
      <c r="B156" s="166"/>
      <c r="C156" s="166"/>
      <c r="D156" s="164"/>
      <c r="E156" s="103"/>
      <c r="F156" s="44"/>
      <c r="G156" s="128"/>
      <c r="H156" s="45">
        <f t="shared" si="26"/>
        <v>0</v>
      </c>
      <c r="I156" s="23">
        <f>IFERROR(VLOOKUP($D156,PGP!$A:$B,2,FALSE),0)</f>
        <v>0</v>
      </c>
      <c r="J156" s="24">
        <f t="shared" si="27"/>
        <v>0</v>
      </c>
      <c r="K156" s="46">
        <f t="shared" si="28"/>
        <v>0</v>
      </c>
      <c r="L156" s="47">
        <f t="shared" si="29"/>
        <v>0</v>
      </c>
      <c r="M156" s="24">
        <f t="shared" si="30"/>
        <v>0</v>
      </c>
      <c r="N156" s="46">
        <f t="shared" si="31"/>
        <v>0</v>
      </c>
      <c r="O156" s="49" t="str">
        <f t="shared" si="32"/>
        <v/>
      </c>
      <c r="P156" s="126" t="str">
        <f t="shared" si="33"/>
        <v/>
      </c>
      <c r="Q156" s="127">
        <f t="shared" si="34"/>
        <v>0</v>
      </c>
    </row>
    <row r="157" spans="2:17" s="1" customFormat="1" ht="13" x14ac:dyDescent="0.3">
      <c r="B157" s="166"/>
      <c r="C157" s="166"/>
      <c r="D157" s="164"/>
      <c r="E157" s="103"/>
      <c r="F157" s="44"/>
      <c r="G157" s="128"/>
      <c r="H157" s="45">
        <f t="shared" si="26"/>
        <v>0</v>
      </c>
      <c r="I157" s="23">
        <f>IFERROR(VLOOKUP($D157,PGP!$A:$B,2,FALSE),0)</f>
        <v>0</v>
      </c>
      <c r="J157" s="24">
        <f t="shared" si="27"/>
        <v>0</v>
      </c>
      <c r="K157" s="46">
        <f t="shared" si="28"/>
        <v>0</v>
      </c>
      <c r="L157" s="47">
        <f t="shared" si="29"/>
        <v>0</v>
      </c>
      <c r="M157" s="24">
        <f t="shared" si="30"/>
        <v>0</v>
      </c>
      <c r="N157" s="46">
        <f t="shared" si="31"/>
        <v>0</v>
      </c>
      <c r="O157" s="49" t="str">
        <f t="shared" si="32"/>
        <v/>
      </c>
      <c r="P157" s="126" t="str">
        <f t="shared" si="33"/>
        <v/>
      </c>
      <c r="Q157" s="127">
        <f t="shared" si="34"/>
        <v>0</v>
      </c>
    </row>
    <row r="158" spans="2:17" s="1" customFormat="1" ht="13" x14ac:dyDescent="0.3">
      <c r="B158" s="166"/>
      <c r="C158" s="166"/>
      <c r="D158" s="164"/>
      <c r="E158" s="103"/>
      <c r="F158" s="44"/>
      <c r="G158" s="128"/>
      <c r="H158" s="45">
        <f t="shared" si="26"/>
        <v>0</v>
      </c>
      <c r="I158" s="23">
        <f>IFERROR(VLOOKUP($D158,PGP!$A:$B,2,FALSE),0)</f>
        <v>0</v>
      </c>
      <c r="J158" s="24">
        <f t="shared" si="27"/>
        <v>0</v>
      </c>
      <c r="K158" s="46">
        <f t="shared" si="28"/>
        <v>0</v>
      </c>
      <c r="L158" s="47">
        <f t="shared" si="29"/>
        <v>0</v>
      </c>
      <c r="M158" s="24">
        <f t="shared" si="30"/>
        <v>0</v>
      </c>
      <c r="N158" s="46">
        <f t="shared" si="31"/>
        <v>0</v>
      </c>
      <c r="O158" s="49" t="str">
        <f t="shared" si="32"/>
        <v/>
      </c>
      <c r="P158" s="126" t="str">
        <f t="shared" si="33"/>
        <v/>
      </c>
      <c r="Q158" s="127">
        <f t="shared" si="34"/>
        <v>0</v>
      </c>
    </row>
    <row r="159" spans="2:17" s="1" customFormat="1" ht="13" x14ac:dyDescent="0.3">
      <c r="B159" s="166"/>
      <c r="C159" s="166"/>
      <c r="D159" s="164"/>
      <c r="E159" s="103"/>
      <c r="F159" s="44"/>
      <c r="G159" s="128"/>
      <c r="H159" s="45">
        <f t="shared" si="26"/>
        <v>0</v>
      </c>
      <c r="I159" s="23">
        <f>IFERROR(VLOOKUP($D159,PGP!$A:$B,2,FALSE),0)</f>
        <v>0</v>
      </c>
      <c r="J159" s="24">
        <f t="shared" si="27"/>
        <v>0</v>
      </c>
      <c r="K159" s="46">
        <f t="shared" si="28"/>
        <v>0</v>
      </c>
      <c r="L159" s="47">
        <f t="shared" si="29"/>
        <v>0</v>
      </c>
      <c r="M159" s="24">
        <f t="shared" si="30"/>
        <v>0</v>
      </c>
      <c r="N159" s="46">
        <f t="shared" si="31"/>
        <v>0</v>
      </c>
      <c r="O159" s="49" t="str">
        <f t="shared" si="32"/>
        <v/>
      </c>
      <c r="P159" s="126" t="str">
        <f t="shared" si="33"/>
        <v/>
      </c>
      <c r="Q159" s="127">
        <f t="shared" si="34"/>
        <v>0</v>
      </c>
    </row>
    <row r="160" spans="2:17" s="1" customFormat="1" ht="13" x14ac:dyDescent="0.3">
      <c r="B160" s="166"/>
      <c r="C160" s="166"/>
      <c r="D160" s="164"/>
      <c r="E160" s="103"/>
      <c r="F160" s="44"/>
      <c r="G160" s="128"/>
      <c r="H160" s="45">
        <f t="shared" si="26"/>
        <v>0</v>
      </c>
      <c r="I160" s="23">
        <f>IFERROR(VLOOKUP($D160,PGP!$A:$B,2,FALSE),0)</f>
        <v>0</v>
      </c>
      <c r="J160" s="24">
        <f t="shared" si="27"/>
        <v>0</v>
      </c>
      <c r="K160" s="46">
        <f t="shared" si="28"/>
        <v>0</v>
      </c>
      <c r="L160" s="47">
        <f t="shared" si="29"/>
        <v>0</v>
      </c>
      <c r="M160" s="24">
        <f t="shared" si="30"/>
        <v>0</v>
      </c>
      <c r="N160" s="46">
        <f t="shared" si="31"/>
        <v>0</v>
      </c>
      <c r="O160" s="49" t="str">
        <f t="shared" si="32"/>
        <v/>
      </c>
      <c r="P160" s="126" t="str">
        <f t="shared" si="33"/>
        <v/>
      </c>
      <c r="Q160" s="127">
        <f t="shared" si="34"/>
        <v>0</v>
      </c>
    </row>
    <row r="161" spans="2:17" s="1" customFormat="1" ht="13" x14ac:dyDescent="0.3">
      <c r="B161" s="166"/>
      <c r="C161" s="166"/>
      <c r="D161" s="164"/>
      <c r="E161" s="103"/>
      <c r="F161" s="44"/>
      <c r="G161" s="128"/>
      <c r="H161" s="45">
        <f t="shared" si="26"/>
        <v>0</v>
      </c>
      <c r="I161" s="23">
        <f>IFERROR(VLOOKUP($D161,PGP!$A:$B,2,FALSE),0)</f>
        <v>0</v>
      </c>
      <c r="J161" s="24">
        <f t="shared" si="27"/>
        <v>0</v>
      </c>
      <c r="K161" s="46">
        <f t="shared" si="28"/>
        <v>0</v>
      </c>
      <c r="L161" s="47">
        <f t="shared" si="29"/>
        <v>0</v>
      </c>
      <c r="M161" s="24">
        <f t="shared" si="30"/>
        <v>0</v>
      </c>
      <c r="N161" s="46">
        <f t="shared" si="31"/>
        <v>0</v>
      </c>
      <c r="O161" s="49" t="str">
        <f t="shared" si="32"/>
        <v/>
      </c>
      <c r="P161" s="126" t="str">
        <f t="shared" si="33"/>
        <v/>
      </c>
      <c r="Q161" s="127">
        <f t="shared" si="34"/>
        <v>0</v>
      </c>
    </row>
    <row r="162" spans="2:17" s="1" customFormat="1" ht="13" x14ac:dyDescent="0.3">
      <c r="B162" s="166"/>
      <c r="C162" s="166"/>
      <c r="D162" s="164"/>
      <c r="E162" s="103"/>
      <c r="F162" s="44"/>
      <c r="G162" s="128"/>
      <c r="H162" s="45">
        <f t="shared" si="26"/>
        <v>0</v>
      </c>
      <c r="I162" s="23">
        <f>IFERROR(VLOOKUP($D162,PGP!$A:$B,2,FALSE),0)</f>
        <v>0</v>
      </c>
      <c r="J162" s="24">
        <f t="shared" si="27"/>
        <v>0</v>
      </c>
      <c r="K162" s="46">
        <f t="shared" si="28"/>
        <v>0</v>
      </c>
      <c r="L162" s="47">
        <f t="shared" si="29"/>
        <v>0</v>
      </c>
      <c r="M162" s="24">
        <f t="shared" si="30"/>
        <v>0</v>
      </c>
      <c r="N162" s="46">
        <f t="shared" si="31"/>
        <v>0</v>
      </c>
      <c r="O162" s="49" t="str">
        <f t="shared" si="32"/>
        <v/>
      </c>
      <c r="P162" s="126" t="str">
        <f t="shared" si="33"/>
        <v/>
      </c>
      <c r="Q162" s="127">
        <f t="shared" si="34"/>
        <v>0</v>
      </c>
    </row>
    <row r="163" spans="2:17" s="1" customFormat="1" ht="13" x14ac:dyDescent="0.3">
      <c r="B163" s="166"/>
      <c r="C163" s="166"/>
      <c r="D163" s="164"/>
      <c r="E163" s="103"/>
      <c r="F163" s="44"/>
      <c r="G163" s="128"/>
      <c r="H163" s="45">
        <f t="shared" si="26"/>
        <v>0</v>
      </c>
      <c r="I163" s="23">
        <f>IFERROR(VLOOKUP($D163,PGP!$A:$B,2,FALSE),0)</f>
        <v>0</v>
      </c>
      <c r="J163" s="24">
        <f t="shared" si="27"/>
        <v>0</v>
      </c>
      <c r="K163" s="46">
        <f t="shared" si="28"/>
        <v>0</v>
      </c>
      <c r="L163" s="47">
        <f t="shared" si="29"/>
        <v>0</v>
      </c>
      <c r="M163" s="24">
        <f t="shared" si="30"/>
        <v>0</v>
      </c>
      <c r="N163" s="46">
        <f t="shared" si="31"/>
        <v>0</v>
      </c>
      <c r="O163" s="49" t="str">
        <f t="shared" si="32"/>
        <v/>
      </c>
      <c r="P163" s="126" t="str">
        <f t="shared" si="33"/>
        <v/>
      </c>
      <c r="Q163" s="127">
        <f t="shared" si="34"/>
        <v>0</v>
      </c>
    </row>
    <row r="164" spans="2:17" s="1" customFormat="1" ht="13" x14ac:dyDescent="0.3">
      <c r="B164" s="166"/>
      <c r="C164" s="166"/>
      <c r="D164" s="164"/>
      <c r="E164" s="103"/>
      <c r="F164" s="44"/>
      <c r="G164" s="128"/>
      <c r="H164" s="45">
        <f t="shared" si="26"/>
        <v>0</v>
      </c>
      <c r="I164" s="23">
        <f>IFERROR(VLOOKUP($D164,PGP!$A:$B,2,FALSE),0)</f>
        <v>0</v>
      </c>
      <c r="J164" s="24">
        <f t="shared" si="27"/>
        <v>0</v>
      </c>
      <c r="K164" s="46">
        <f t="shared" si="28"/>
        <v>0</v>
      </c>
      <c r="L164" s="47">
        <f t="shared" si="29"/>
        <v>0</v>
      </c>
      <c r="M164" s="24">
        <f t="shared" si="30"/>
        <v>0</v>
      </c>
      <c r="N164" s="46">
        <f t="shared" si="31"/>
        <v>0</v>
      </c>
      <c r="O164" s="49" t="str">
        <f t="shared" si="32"/>
        <v/>
      </c>
      <c r="P164" s="126" t="str">
        <f t="shared" si="33"/>
        <v/>
      </c>
      <c r="Q164" s="127">
        <f t="shared" si="34"/>
        <v>0</v>
      </c>
    </row>
    <row r="165" spans="2:17" s="1" customFormat="1" ht="13" x14ac:dyDescent="0.3">
      <c r="B165" s="166"/>
      <c r="C165" s="166"/>
      <c r="D165" s="164"/>
      <c r="E165" s="103"/>
      <c r="F165" s="44"/>
      <c r="G165" s="128"/>
      <c r="H165" s="45">
        <f t="shared" si="26"/>
        <v>0</v>
      </c>
      <c r="I165" s="23">
        <f>IFERROR(VLOOKUP($D165,PGP!$A:$B,2,FALSE),0)</f>
        <v>0</v>
      </c>
      <c r="J165" s="24">
        <f t="shared" si="27"/>
        <v>0</v>
      </c>
      <c r="K165" s="46">
        <f t="shared" si="28"/>
        <v>0</v>
      </c>
      <c r="L165" s="47">
        <f t="shared" si="29"/>
        <v>0</v>
      </c>
      <c r="M165" s="24">
        <f t="shared" si="30"/>
        <v>0</v>
      </c>
      <c r="N165" s="46">
        <f t="shared" si="31"/>
        <v>0</v>
      </c>
      <c r="O165" s="49" t="str">
        <f t="shared" si="32"/>
        <v/>
      </c>
      <c r="P165" s="126" t="str">
        <f t="shared" si="33"/>
        <v/>
      </c>
      <c r="Q165" s="127">
        <f t="shared" si="34"/>
        <v>0</v>
      </c>
    </row>
    <row r="166" spans="2:17" s="1" customFormat="1" ht="13" x14ac:dyDescent="0.3">
      <c r="B166" s="166"/>
      <c r="C166" s="166"/>
      <c r="D166" s="164"/>
      <c r="E166" s="103"/>
      <c r="F166" s="44"/>
      <c r="G166" s="128"/>
      <c r="H166" s="45">
        <f t="shared" si="26"/>
        <v>0</v>
      </c>
      <c r="I166" s="23">
        <f>IFERROR(VLOOKUP($D166,PGP!$A:$B,2,FALSE),0)</f>
        <v>0</v>
      </c>
      <c r="J166" s="24">
        <f t="shared" si="27"/>
        <v>0</v>
      </c>
      <c r="K166" s="46">
        <f t="shared" si="28"/>
        <v>0</v>
      </c>
      <c r="L166" s="47">
        <f t="shared" si="29"/>
        <v>0</v>
      </c>
      <c r="M166" s="24">
        <f t="shared" si="30"/>
        <v>0</v>
      </c>
      <c r="N166" s="46">
        <f t="shared" si="31"/>
        <v>0</v>
      </c>
      <c r="O166" s="49" t="str">
        <f t="shared" si="32"/>
        <v/>
      </c>
      <c r="P166" s="126" t="str">
        <f t="shared" si="33"/>
        <v/>
      </c>
      <c r="Q166" s="127">
        <f t="shared" si="34"/>
        <v>0</v>
      </c>
    </row>
    <row r="167" spans="2:17" s="1" customFormat="1" ht="13" x14ac:dyDescent="0.3">
      <c r="B167" s="166"/>
      <c r="C167" s="166"/>
      <c r="D167" s="164"/>
      <c r="E167" s="103"/>
      <c r="F167" s="44"/>
      <c r="G167" s="128"/>
      <c r="H167" s="45">
        <f t="shared" si="26"/>
        <v>0</v>
      </c>
      <c r="I167" s="23">
        <f>IFERROR(VLOOKUP($D167,PGP!$A:$B,2,FALSE),0)</f>
        <v>0</v>
      </c>
      <c r="J167" s="24">
        <f t="shared" si="27"/>
        <v>0</v>
      </c>
      <c r="K167" s="46">
        <f t="shared" si="28"/>
        <v>0</v>
      </c>
      <c r="L167" s="47">
        <f t="shared" si="29"/>
        <v>0</v>
      </c>
      <c r="M167" s="24">
        <f t="shared" si="30"/>
        <v>0</v>
      </c>
      <c r="N167" s="46">
        <f t="shared" si="31"/>
        <v>0</v>
      </c>
      <c r="O167" s="49" t="str">
        <f t="shared" si="32"/>
        <v/>
      </c>
      <c r="P167" s="126" t="str">
        <f t="shared" si="33"/>
        <v/>
      </c>
      <c r="Q167" s="127">
        <f t="shared" si="34"/>
        <v>0</v>
      </c>
    </row>
    <row r="168" spans="2:17" s="1" customFormat="1" ht="13" x14ac:dyDescent="0.3">
      <c r="B168" s="166"/>
      <c r="C168" s="166"/>
      <c r="D168" s="164"/>
      <c r="E168" s="103"/>
      <c r="F168" s="44"/>
      <c r="G168" s="128"/>
      <c r="H168" s="45">
        <f t="shared" ref="H168:H231" si="35">(IF(AND(D168="Fleurs séchées/Dried cannabis",(E168&lt;28)),1.05,0)+IF(AND(D168="Fleurs séchées/Dried cannabis",(E168=28)),0.9,0))*$E168</f>
        <v>0</v>
      </c>
      <c r="I168" s="23">
        <f>IFERROR(VLOOKUP($D168,PGP!$A:$B,2,FALSE),0)</f>
        <v>0</v>
      </c>
      <c r="J168" s="24">
        <f t="shared" ref="J168:J231" si="36">IFERROR((F168*(1+I168))+H168,0)</f>
        <v>0</v>
      </c>
      <c r="K168" s="46">
        <f t="shared" ref="K168:K231" si="37">IFERROR(ROUNDUP(J168*1.14975,1),0)</f>
        <v>0</v>
      </c>
      <c r="L168" s="47">
        <f t="shared" ref="L168:L231" si="38">(IF(AND(D168="Fleurs séchées/Dried cannabis",(E168&lt;28)),1.85,0)+IF(AND(D168="Fleurs séchées/Dried cannabis",(E168=28)),1.25,0)+IF(AND(D168="Préroulés/Pre-rolled",(E168&lt;28)),2.2,0)+IF(D168="Moulu/Ground",1.5,0)+IF(D168="Cartouches/Cartridges",10.4,0)+IF(AND(D168="Haschich/Hash",(E168&gt;=3)),3.5,0)+IF(AND(D168="Haschich/Hash",AND(E168&gt;=2,E168&lt;3)),4.3,0)+IF(AND(D168="Haschich/Hash",AND(E168&gt;=0,E168&lt;2)),5.9,0)+IF(AND(D168="Préroulés/Pre-rolled",AND(E168&gt;=0,E168&gt;27.99)),1.7,0))*E168</f>
        <v>0</v>
      </c>
      <c r="M168" s="24">
        <f t="shared" ref="M168:M231" si="39">L168+F168</f>
        <v>0</v>
      </c>
      <c r="N168" s="46">
        <f t="shared" ref="N168:N231" si="40">IFERROR(ROUNDUP(M168*1.14975,1),0)</f>
        <v>0</v>
      </c>
      <c r="O168" s="49" t="str">
        <f t="shared" ref="O168:O231" si="41">IF(ISBLANK(F168),"",IF(E168&lt;=0,"",IF(P168=K168,"Calcul de base/ Standard","Marge protégée/ Protected margin")))</f>
        <v/>
      </c>
      <c r="P168" s="126" t="str">
        <f t="shared" ref="P168:P231" si="42">IF(ISBLANK(F168),"",IF(E168&gt;0,MAX(K168,N168),"Remplir colonne D/ Complete column D"))</f>
        <v/>
      </c>
      <c r="Q168" s="127">
        <f t="shared" ref="Q168:Q231" si="43">IFERROR((P168/E168),0)</f>
        <v>0</v>
      </c>
    </row>
    <row r="169" spans="2:17" s="1" customFormat="1" ht="13" x14ac:dyDescent="0.3">
      <c r="B169" s="166"/>
      <c r="C169" s="166"/>
      <c r="D169" s="164"/>
      <c r="E169" s="103"/>
      <c r="F169" s="44"/>
      <c r="G169" s="128"/>
      <c r="H169" s="45">
        <f t="shared" si="35"/>
        <v>0</v>
      </c>
      <c r="I169" s="23">
        <f>IFERROR(VLOOKUP($D169,PGP!$A:$B,2,FALSE),0)</f>
        <v>0</v>
      </c>
      <c r="J169" s="24">
        <f t="shared" si="36"/>
        <v>0</v>
      </c>
      <c r="K169" s="46">
        <f t="shared" si="37"/>
        <v>0</v>
      </c>
      <c r="L169" s="47">
        <f t="shared" si="38"/>
        <v>0</v>
      </c>
      <c r="M169" s="24">
        <f t="shared" si="39"/>
        <v>0</v>
      </c>
      <c r="N169" s="46">
        <f t="shared" si="40"/>
        <v>0</v>
      </c>
      <c r="O169" s="49" t="str">
        <f t="shared" si="41"/>
        <v/>
      </c>
      <c r="P169" s="126" t="str">
        <f t="shared" si="42"/>
        <v/>
      </c>
      <c r="Q169" s="127">
        <f t="shared" si="43"/>
        <v>0</v>
      </c>
    </row>
    <row r="170" spans="2:17" s="1" customFormat="1" ht="13" x14ac:dyDescent="0.3">
      <c r="B170" s="166"/>
      <c r="C170" s="166"/>
      <c r="D170" s="164"/>
      <c r="E170" s="103"/>
      <c r="F170" s="44"/>
      <c r="G170" s="128"/>
      <c r="H170" s="45">
        <f t="shared" si="35"/>
        <v>0</v>
      </c>
      <c r="I170" s="23">
        <f>IFERROR(VLOOKUP($D170,PGP!$A:$B,2,FALSE),0)</f>
        <v>0</v>
      </c>
      <c r="J170" s="24">
        <f t="shared" si="36"/>
        <v>0</v>
      </c>
      <c r="K170" s="46">
        <f t="shared" si="37"/>
        <v>0</v>
      </c>
      <c r="L170" s="47">
        <f t="shared" si="38"/>
        <v>0</v>
      </c>
      <c r="M170" s="24">
        <f t="shared" si="39"/>
        <v>0</v>
      </c>
      <c r="N170" s="46">
        <f t="shared" si="40"/>
        <v>0</v>
      </c>
      <c r="O170" s="49" t="str">
        <f t="shared" si="41"/>
        <v/>
      </c>
      <c r="P170" s="126" t="str">
        <f t="shared" si="42"/>
        <v/>
      </c>
      <c r="Q170" s="127">
        <f t="shared" si="43"/>
        <v>0</v>
      </c>
    </row>
    <row r="171" spans="2:17" s="1" customFormat="1" ht="13" x14ac:dyDescent="0.3">
      <c r="B171" s="166"/>
      <c r="C171" s="166"/>
      <c r="D171" s="164"/>
      <c r="E171" s="103"/>
      <c r="F171" s="44"/>
      <c r="G171" s="128"/>
      <c r="H171" s="45">
        <f t="shared" si="35"/>
        <v>0</v>
      </c>
      <c r="I171" s="23">
        <f>IFERROR(VLOOKUP($D171,PGP!$A:$B,2,FALSE),0)</f>
        <v>0</v>
      </c>
      <c r="J171" s="24">
        <f t="shared" si="36"/>
        <v>0</v>
      </c>
      <c r="K171" s="46">
        <f t="shared" si="37"/>
        <v>0</v>
      </c>
      <c r="L171" s="47">
        <f t="shared" si="38"/>
        <v>0</v>
      </c>
      <c r="M171" s="24">
        <f t="shared" si="39"/>
        <v>0</v>
      </c>
      <c r="N171" s="46">
        <f t="shared" si="40"/>
        <v>0</v>
      </c>
      <c r="O171" s="49" t="str">
        <f t="shared" si="41"/>
        <v/>
      </c>
      <c r="P171" s="126" t="str">
        <f t="shared" si="42"/>
        <v/>
      </c>
      <c r="Q171" s="127">
        <f t="shared" si="43"/>
        <v>0</v>
      </c>
    </row>
    <row r="172" spans="2:17" s="1" customFormat="1" ht="13" x14ac:dyDescent="0.3">
      <c r="B172" s="166"/>
      <c r="C172" s="166"/>
      <c r="D172" s="164"/>
      <c r="E172" s="103"/>
      <c r="F172" s="44"/>
      <c r="G172" s="128"/>
      <c r="H172" s="45">
        <f t="shared" si="35"/>
        <v>0</v>
      </c>
      <c r="I172" s="23">
        <f>IFERROR(VLOOKUP($D172,PGP!$A:$B,2,FALSE),0)</f>
        <v>0</v>
      </c>
      <c r="J172" s="24">
        <f t="shared" si="36"/>
        <v>0</v>
      </c>
      <c r="K172" s="46">
        <f t="shared" si="37"/>
        <v>0</v>
      </c>
      <c r="L172" s="47">
        <f t="shared" si="38"/>
        <v>0</v>
      </c>
      <c r="M172" s="24">
        <f t="shared" si="39"/>
        <v>0</v>
      </c>
      <c r="N172" s="46">
        <f t="shared" si="40"/>
        <v>0</v>
      </c>
      <c r="O172" s="49" t="str">
        <f t="shared" si="41"/>
        <v/>
      </c>
      <c r="P172" s="126" t="str">
        <f t="shared" si="42"/>
        <v/>
      </c>
      <c r="Q172" s="127">
        <f t="shared" si="43"/>
        <v>0</v>
      </c>
    </row>
    <row r="173" spans="2:17" s="1" customFormat="1" ht="13" x14ac:dyDescent="0.3">
      <c r="B173" s="166"/>
      <c r="C173" s="166"/>
      <c r="D173" s="164"/>
      <c r="E173" s="103"/>
      <c r="F173" s="44"/>
      <c r="G173" s="128"/>
      <c r="H173" s="45">
        <f t="shared" si="35"/>
        <v>0</v>
      </c>
      <c r="I173" s="23">
        <f>IFERROR(VLOOKUP($D173,PGP!$A:$B,2,FALSE),0)</f>
        <v>0</v>
      </c>
      <c r="J173" s="24">
        <f t="shared" si="36"/>
        <v>0</v>
      </c>
      <c r="K173" s="46">
        <f t="shared" si="37"/>
        <v>0</v>
      </c>
      <c r="L173" s="47">
        <f t="shared" si="38"/>
        <v>0</v>
      </c>
      <c r="M173" s="24">
        <f t="shared" si="39"/>
        <v>0</v>
      </c>
      <c r="N173" s="46">
        <f t="shared" si="40"/>
        <v>0</v>
      </c>
      <c r="O173" s="49" t="str">
        <f t="shared" si="41"/>
        <v/>
      </c>
      <c r="P173" s="126" t="str">
        <f t="shared" si="42"/>
        <v/>
      </c>
      <c r="Q173" s="127">
        <f t="shared" si="43"/>
        <v>0</v>
      </c>
    </row>
    <row r="174" spans="2:17" s="1" customFormat="1" ht="13" x14ac:dyDescent="0.3">
      <c r="B174" s="166"/>
      <c r="C174" s="166"/>
      <c r="D174" s="164"/>
      <c r="E174" s="103"/>
      <c r="F174" s="44"/>
      <c r="G174" s="128"/>
      <c r="H174" s="45">
        <f t="shared" si="35"/>
        <v>0</v>
      </c>
      <c r="I174" s="23">
        <f>IFERROR(VLOOKUP($D174,PGP!$A:$B,2,FALSE),0)</f>
        <v>0</v>
      </c>
      <c r="J174" s="24">
        <f t="shared" si="36"/>
        <v>0</v>
      </c>
      <c r="K174" s="46">
        <f t="shared" si="37"/>
        <v>0</v>
      </c>
      <c r="L174" s="47">
        <f t="shared" si="38"/>
        <v>0</v>
      </c>
      <c r="M174" s="24">
        <f t="shared" si="39"/>
        <v>0</v>
      </c>
      <c r="N174" s="46">
        <f t="shared" si="40"/>
        <v>0</v>
      </c>
      <c r="O174" s="49" t="str">
        <f t="shared" si="41"/>
        <v/>
      </c>
      <c r="P174" s="126" t="str">
        <f t="shared" si="42"/>
        <v/>
      </c>
      <c r="Q174" s="127">
        <f t="shared" si="43"/>
        <v>0</v>
      </c>
    </row>
    <row r="175" spans="2:17" s="1" customFormat="1" ht="13" x14ac:dyDescent="0.3">
      <c r="B175" s="166"/>
      <c r="C175" s="166"/>
      <c r="D175" s="164"/>
      <c r="E175" s="103"/>
      <c r="F175" s="44"/>
      <c r="G175" s="128"/>
      <c r="H175" s="45">
        <f t="shared" si="35"/>
        <v>0</v>
      </c>
      <c r="I175" s="23">
        <f>IFERROR(VLOOKUP($D175,PGP!$A:$B,2,FALSE),0)</f>
        <v>0</v>
      </c>
      <c r="J175" s="24">
        <f t="shared" si="36"/>
        <v>0</v>
      </c>
      <c r="K175" s="46">
        <f t="shared" si="37"/>
        <v>0</v>
      </c>
      <c r="L175" s="47">
        <f t="shared" si="38"/>
        <v>0</v>
      </c>
      <c r="M175" s="24">
        <f t="shared" si="39"/>
        <v>0</v>
      </c>
      <c r="N175" s="46">
        <f t="shared" si="40"/>
        <v>0</v>
      </c>
      <c r="O175" s="49" t="str">
        <f t="shared" si="41"/>
        <v/>
      </c>
      <c r="P175" s="126" t="str">
        <f t="shared" si="42"/>
        <v/>
      </c>
      <c r="Q175" s="127">
        <f t="shared" si="43"/>
        <v>0</v>
      </c>
    </row>
    <row r="176" spans="2:17" s="1" customFormat="1" ht="13" x14ac:dyDescent="0.3">
      <c r="B176" s="166"/>
      <c r="C176" s="166"/>
      <c r="D176" s="164"/>
      <c r="E176" s="103"/>
      <c r="F176" s="44"/>
      <c r="G176" s="128"/>
      <c r="H176" s="45">
        <f t="shared" si="35"/>
        <v>0</v>
      </c>
      <c r="I176" s="23">
        <f>IFERROR(VLOOKUP($D176,PGP!$A:$B,2,FALSE),0)</f>
        <v>0</v>
      </c>
      <c r="J176" s="24">
        <f t="shared" si="36"/>
        <v>0</v>
      </c>
      <c r="K176" s="46">
        <f t="shared" si="37"/>
        <v>0</v>
      </c>
      <c r="L176" s="47">
        <f t="shared" si="38"/>
        <v>0</v>
      </c>
      <c r="M176" s="24">
        <f t="shared" si="39"/>
        <v>0</v>
      </c>
      <c r="N176" s="46">
        <f t="shared" si="40"/>
        <v>0</v>
      </c>
      <c r="O176" s="49" t="str">
        <f t="shared" si="41"/>
        <v/>
      </c>
      <c r="P176" s="126" t="str">
        <f t="shared" si="42"/>
        <v/>
      </c>
      <c r="Q176" s="127">
        <f t="shared" si="43"/>
        <v>0</v>
      </c>
    </row>
    <row r="177" spans="2:17" s="1" customFormat="1" ht="13" x14ac:dyDescent="0.3">
      <c r="B177" s="166"/>
      <c r="C177" s="166"/>
      <c r="D177" s="164"/>
      <c r="E177" s="103"/>
      <c r="F177" s="44"/>
      <c r="G177" s="128"/>
      <c r="H177" s="45">
        <f t="shared" si="35"/>
        <v>0</v>
      </c>
      <c r="I177" s="23">
        <f>IFERROR(VLOOKUP($D177,PGP!$A:$B,2,FALSE),0)</f>
        <v>0</v>
      </c>
      <c r="J177" s="24">
        <f t="shared" si="36"/>
        <v>0</v>
      </c>
      <c r="K177" s="46">
        <f t="shared" si="37"/>
        <v>0</v>
      </c>
      <c r="L177" s="47">
        <f t="shared" si="38"/>
        <v>0</v>
      </c>
      <c r="M177" s="24">
        <f t="shared" si="39"/>
        <v>0</v>
      </c>
      <c r="N177" s="46">
        <f t="shared" si="40"/>
        <v>0</v>
      </c>
      <c r="O177" s="49" t="str">
        <f t="shared" si="41"/>
        <v/>
      </c>
      <c r="P177" s="126" t="str">
        <f t="shared" si="42"/>
        <v/>
      </c>
      <c r="Q177" s="127">
        <f t="shared" si="43"/>
        <v>0</v>
      </c>
    </row>
    <row r="178" spans="2:17" s="1" customFormat="1" ht="13" x14ac:dyDescent="0.3">
      <c r="B178" s="166"/>
      <c r="C178" s="166"/>
      <c r="D178" s="164"/>
      <c r="E178" s="103"/>
      <c r="F178" s="44"/>
      <c r="G178" s="128"/>
      <c r="H178" s="45">
        <f t="shared" si="35"/>
        <v>0</v>
      </c>
      <c r="I178" s="23">
        <f>IFERROR(VLOOKUP($D178,PGP!$A:$B,2,FALSE),0)</f>
        <v>0</v>
      </c>
      <c r="J178" s="24">
        <f t="shared" si="36"/>
        <v>0</v>
      </c>
      <c r="K178" s="46">
        <f t="shared" si="37"/>
        <v>0</v>
      </c>
      <c r="L178" s="47">
        <f t="shared" si="38"/>
        <v>0</v>
      </c>
      <c r="M178" s="24">
        <f t="shared" si="39"/>
        <v>0</v>
      </c>
      <c r="N178" s="46">
        <f t="shared" si="40"/>
        <v>0</v>
      </c>
      <c r="O178" s="49" t="str">
        <f t="shared" si="41"/>
        <v/>
      </c>
      <c r="P178" s="126" t="str">
        <f t="shared" si="42"/>
        <v/>
      </c>
      <c r="Q178" s="127">
        <f t="shared" si="43"/>
        <v>0</v>
      </c>
    </row>
    <row r="179" spans="2:17" s="1" customFormat="1" ht="13" x14ac:dyDescent="0.3">
      <c r="B179" s="166"/>
      <c r="C179" s="166"/>
      <c r="D179" s="164"/>
      <c r="E179" s="103"/>
      <c r="F179" s="44"/>
      <c r="G179" s="128"/>
      <c r="H179" s="45">
        <f t="shared" si="35"/>
        <v>0</v>
      </c>
      <c r="I179" s="23">
        <f>IFERROR(VLOOKUP($D179,PGP!$A:$B,2,FALSE),0)</f>
        <v>0</v>
      </c>
      <c r="J179" s="24">
        <f t="shared" si="36"/>
        <v>0</v>
      </c>
      <c r="K179" s="46">
        <f t="shared" si="37"/>
        <v>0</v>
      </c>
      <c r="L179" s="47">
        <f t="shared" si="38"/>
        <v>0</v>
      </c>
      <c r="M179" s="24">
        <f t="shared" si="39"/>
        <v>0</v>
      </c>
      <c r="N179" s="46">
        <f t="shared" si="40"/>
        <v>0</v>
      </c>
      <c r="O179" s="49" t="str">
        <f t="shared" si="41"/>
        <v/>
      </c>
      <c r="P179" s="126" t="str">
        <f t="shared" si="42"/>
        <v/>
      </c>
      <c r="Q179" s="127">
        <f t="shared" si="43"/>
        <v>0</v>
      </c>
    </row>
    <row r="180" spans="2:17" s="1" customFormat="1" ht="13" x14ac:dyDescent="0.3">
      <c r="B180" s="166"/>
      <c r="C180" s="166"/>
      <c r="D180" s="164"/>
      <c r="E180" s="103"/>
      <c r="F180" s="44"/>
      <c r="G180" s="128"/>
      <c r="H180" s="45">
        <f t="shared" si="35"/>
        <v>0</v>
      </c>
      <c r="I180" s="23">
        <f>IFERROR(VLOOKUP($D180,PGP!$A:$B,2,FALSE),0)</f>
        <v>0</v>
      </c>
      <c r="J180" s="24">
        <f t="shared" si="36"/>
        <v>0</v>
      </c>
      <c r="K180" s="46">
        <f t="shared" si="37"/>
        <v>0</v>
      </c>
      <c r="L180" s="47">
        <f t="shared" si="38"/>
        <v>0</v>
      </c>
      <c r="M180" s="24">
        <f t="shared" si="39"/>
        <v>0</v>
      </c>
      <c r="N180" s="46">
        <f t="shared" si="40"/>
        <v>0</v>
      </c>
      <c r="O180" s="49" t="str">
        <f t="shared" si="41"/>
        <v/>
      </c>
      <c r="P180" s="126" t="str">
        <f t="shared" si="42"/>
        <v/>
      </c>
      <c r="Q180" s="127">
        <f t="shared" si="43"/>
        <v>0</v>
      </c>
    </row>
    <row r="181" spans="2:17" s="1" customFormat="1" ht="13" x14ac:dyDescent="0.3">
      <c r="B181" s="166"/>
      <c r="C181" s="166"/>
      <c r="D181" s="164"/>
      <c r="E181" s="103"/>
      <c r="F181" s="44"/>
      <c r="G181" s="128"/>
      <c r="H181" s="45">
        <f t="shared" si="35"/>
        <v>0</v>
      </c>
      <c r="I181" s="23">
        <f>IFERROR(VLOOKUP($D181,PGP!$A:$B,2,FALSE),0)</f>
        <v>0</v>
      </c>
      <c r="J181" s="24">
        <f t="shared" si="36"/>
        <v>0</v>
      </c>
      <c r="K181" s="46">
        <f t="shared" si="37"/>
        <v>0</v>
      </c>
      <c r="L181" s="47">
        <f t="shared" si="38"/>
        <v>0</v>
      </c>
      <c r="M181" s="24">
        <f t="shared" si="39"/>
        <v>0</v>
      </c>
      <c r="N181" s="46">
        <f t="shared" si="40"/>
        <v>0</v>
      </c>
      <c r="O181" s="49" t="str">
        <f t="shared" si="41"/>
        <v/>
      </c>
      <c r="P181" s="126" t="str">
        <f t="shared" si="42"/>
        <v/>
      </c>
      <c r="Q181" s="127">
        <f t="shared" si="43"/>
        <v>0</v>
      </c>
    </row>
    <row r="182" spans="2:17" s="1" customFormat="1" ht="13" x14ac:dyDescent="0.3">
      <c r="B182" s="166"/>
      <c r="C182" s="166"/>
      <c r="D182" s="164"/>
      <c r="E182" s="103"/>
      <c r="F182" s="44"/>
      <c r="G182" s="128"/>
      <c r="H182" s="45">
        <f t="shared" si="35"/>
        <v>0</v>
      </c>
      <c r="I182" s="23">
        <f>IFERROR(VLOOKUP($D182,PGP!$A:$B,2,FALSE),0)</f>
        <v>0</v>
      </c>
      <c r="J182" s="24">
        <f t="shared" si="36"/>
        <v>0</v>
      </c>
      <c r="K182" s="46">
        <f t="shared" si="37"/>
        <v>0</v>
      </c>
      <c r="L182" s="47">
        <f t="shared" si="38"/>
        <v>0</v>
      </c>
      <c r="M182" s="24">
        <f t="shared" si="39"/>
        <v>0</v>
      </c>
      <c r="N182" s="46">
        <f t="shared" si="40"/>
        <v>0</v>
      </c>
      <c r="O182" s="49" t="str">
        <f t="shared" si="41"/>
        <v/>
      </c>
      <c r="P182" s="126" t="str">
        <f t="shared" si="42"/>
        <v/>
      </c>
      <c r="Q182" s="127">
        <f t="shared" si="43"/>
        <v>0</v>
      </c>
    </row>
    <row r="183" spans="2:17" s="1" customFormat="1" ht="13" x14ac:dyDescent="0.3">
      <c r="B183" s="166"/>
      <c r="C183" s="166"/>
      <c r="D183" s="164"/>
      <c r="E183" s="103"/>
      <c r="F183" s="44"/>
      <c r="G183" s="128"/>
      <c r="H183" s="45">
        <f t="shared" si="35"/>
        <v>0</v>
      </c>
      <c r="I183" s="23">
        <f>IFERROR(VLOOKUP($D183,PGP!$A:$B,2,FALSE),0)</f>
        <v>0</v>
      </c>
      <c r="J183" s="24">
        <f t="shared" si="36"/>
        <v>0</v>
      </c>
      <c r="K183" s="46">
        <f t="shared" si="37"/>
        <v>0</v>
      </c>
      <c r="L183" s="47">
        <f t="shared" si="38"/>
        <v>0</v>
      </c>
      <c r="M183" s="24">
        <f t="shared" si="39"/>
        <v>0</v>
      </c>
      <c r="N183" s="46">
        <f t="shared" si="40"/>
        <v>0</v>
      </c>
      <c r="O183" s="49" t="str">
        <f t="shared" si="41"/>
        <v/>
      </c>
      <c r="P183" s="126" t="str">
        <f t="shared" si="42"/>
        <v/>
      </c>
      <c r="Q183" s="127">
        <f t="shared" si="43"/>
        <v>0</v>
      </c>
    </row>
    <row r="184" spans="2:17" s="1" customFormat="1" ht="13" x14ac:dyDescent="0.3">
      <c r="B184" s="166"/>
      <c r="C184" s="166"/>
      <c r="D184" s="164"/>
      <c r="E184" s="103"/>
      <c r="F184" s="44"/>
      <c r="G184" s="128"/>
      <c r="H184" s="45">
        <f t="shared" si="35"/>
        <v>0</v>
      </c>
      <c r="I184" s="23">
        <f>IFERROR(VLOOKUP($D184,PGP!$A:$B,2,FALSE),0)</f>
        <v>0</v>
      </c>
      <c r="J184" s="24">
        <f t="shared" si="36"/>
        <v>0</v>
      </c>
      <c r="K184" s="46">
        <f t="shared" si="37"/>
        <v>0</v>
      </c>
      <c r="L184" s="47">
        <f t="shared" si="38"/>
        <v>0</v>
      </c>
      <c r="M184" s="24">
        <f t="shared" si="39"/>
        <v>0</v>
      </c>
      <c r="N184" s="46">
        <f t="shared" si="40"/>
        <v>0</v>
      </c>
      <c r="O184" s="49" t="str">
        <f t="shared" si="41"/>
        <v/>
      </c>
      <c r="P184" s="126" t="str">
        <f t="shared" si="42"/>
        <v/>
      </c>
      <c r="Q184" s="127">
        <f t="shared" si="43"/>
        <v>0</v>
      </c>
    </row>
    <row r="185" spans="2:17" s="1" customFormat="1" ht="13" x14ac:dyDescent="0.3">
      <c r="B185" s="166"/>
      <c r="C185" s="166"/>
      <c r="D185" s="164"/>
      <c r="E185" s="103"/>
      <c r="F185" s="44"/>
      <c r="G185" s="128"/>
      <c r="H185" s="45">
        <f t="shared" si="35"/>
        <v>0</v>
      </c>
      <c r="I185" s="23">
        <f>IFERROR(VLOOKUP($D185,PGP!$A:$B,2,FALSE),0)</f>
        <v>0</v>
      </c>
      <c r="J185" s="24">
        <f t="shared" si="36"/>
        <v>0</v>
      </c>
      <c r="K185" s="46">
        <f t="shared" si="37"/>
        <v>0</v>
      </c>
      <c r="L185" s="47">
        <f t="shared" si="38"/>
        <v>0</v>
      </c>
      <c r="M185" s="24">
        <f t="shared" si="39"/>
        <v>0</v>
      </c>
      <c r="N185" s="46">
        <f t="shared" si="40"/>
        <v>0</v>
      </c>
      <c r="O185" s="49" t="str">
        <f t="shared" si="41"/>
        <v/>
      </c>
      <c r="P185" s="126" t="str">
        <f t="shared" si="42"/>
        <v/>
      </c>
      <c r="Q185" s="127">
        <f t="shared" si="43"/>
        <v>0</v>
      </c>
    </row>
    <row r="186" spans="2:17" s="1" customFormat="1" ht="13" x14ac:dyDescent="0.3">
      <c r="B186" s="166"/>
      <c r="C186" s="166"/>
      <c r="D186" s="164"/>
      <c r="E186" s="103"/>
      <c r="F186" s="44"/>
      <c r="G186" s="128"/>
      <c r="H186" s="45">
        <f t="shared" si="35"/>
        <v>0</v>
      </c>
      <c r="I186" s="23">
        <f>IFERROR(VLOOKUP($D186,PGP!$A:$B,2,FALSE),0)</f>
        <v>0</v>
      </c>
      <c r="J186" s="24">
        <f t="shared" si="36"/>
        <v>0</v>
      </c>
      <c r="K186" s="46">
        <f t="shared" si="37"/>
        <v>0</v>
      </c>
      <c r="L186" s="47">
        <f t="shared" si="38"/>
        <v>0</v>
      </c>
      <c r="M186" s="24">
        <f t="shared" si="39"/>
        <v>0</v>
      </c>
      <c r="N186" s="46">
        <f t="shared" si="40"/>
        <v>0</v>
      </c>
      <c r="O186" s="49" t="str">
        <f t="shared" si="41"/>
        <v/>
      </c>
      <c r="P186" s="126" t="str">
        <f t="shared" si="42"/>
        <v/>
      </c>
      <c r="Q186" s="127">
        <f t="shared" si="43"/>
        <v>0</v>
      </c>
    </row>
    <row r="187" spans="2:17" s="1" customFormat="1" ht="13" x14ac:dyDescent="0.3">
      <c r="B187" s="166"/>
      <c r="C187" s="166"/>
      <c r="D187" s="164"/>
      <c r="E187" s="103"/>
      <c r="F187" s="44"/>
      <c r="G187" s="128"/>
      <c r="H187" s="45">
        <f t="shared" si="35"/>
        <v>0</v>
      </c>
      <c r="I187" s="23">
        <f>IFERROR(VLOOKUP($D187,PGP!$A:$B,2,FALSE),0)</f>
        <v>0</v>
      </c>
      <c r="J187" s="24">
        <f t="shared" si="36"/>
        <v>0</v>
      </c>
      <c r="K187" s="46">
        <f t="shared" si="37"/>
        <v>0</v>
      </c>
      <c r="L187" s="47">
        <f t="shared" si="38"/>
        <v>0</v>
      </c>
      <c r="M187" s="24">
        <f t="shared" si="39"/>
        <v>0</v>
      </c>
      <c r="N187" s="46">
        <f t="shared" si="40"/>
        <v>0</v>
      </c>
      <c r="O187" s="49" t="str">
        <f t="shared" si="41"/>
        <v/>
      </c>
      <c r="P187" s="126" t="str">
        <f t="shared" si="42"/>
        <v/>
      </c>
      <c r="Q187" s="127">
        <f t="shared" si="43"/>
        <v>0</v>
      </c>
    </row>
    <row r="188" spans="2:17" s="1" customFormat="1" ht="13" x14ac:dyDescent="0.3">
      <c r="B188" s="166"/>
      <c r="C188" s="166"/>
      <c r="D188" s="164"/>
      <c r="E188" s="103"/>
      <c r="F188" s="44"/>
      <c r="G188" s="128"/>
      <c r="H188" s="45">
        <f t="shared" si="35"/>
        <v>0</v>
      </c>
      <c r="I188" s="23">
        <f>IFERROR(VLOOKUP($D188,PGP!$A:$B,2,FALSE),0)</f>
        <v>0</v>
      </c>
      <c r="J188" s="24">
        <f t="shared" si="36"/>
        <v>0</v>
      </c>
      <c r="K188" s="46">
        <f t="shared" si="37"/>
        <v>0</v>
      </c>
      <c r="L188" s="47">
        <f t="shared" si="38"/>
        <v>0</v>
      </c>
      <c r="M188" s="24">
        <f t="shared" si="39"/>
        <v>0</v>
      </c>
      <c r="N188" s="46">
        <f t="shared" si="40"/>
        <v>0</v>
      </c>
      <c r="O188" s="49" t="str">
        <f t="shared" si="41"/>
        <v/>
      </c>
      <c r="P188" s="126" t="str">
        <f t="shared" si="42"/>
        <v/>
      </c>
      <c r="Q188" s="127">
        <f t="shared" si="43"/>
        <v>0</v>
      </c>
    </row>
    <row r="189" spans="2:17" s="1" customFormat="1" ht="13" x14ac:dyDescent="0.3">
      <c r="B189" s="166"/>
      <c r="C189" s="166"/>
      <c r="D189" s="164"/>
      <c r="E189" s="103"/>
      <c r="F189" s="44"/>
      <c r="G189" s="128"/>
      <c r="H189" s="45">
        <f t="shared" si="35"/>
        <v>0</v>
      </c>
      <c r="I189" s="23">
        <f>IFERROR(VLOOKUP($D189,PGP!$A:$B,2,FALSE),0)</f>
        <v>0</v>
      </c>
      <c r="J189" s="24">
        <f t="shared" si="36"/>
        <v>0</v>
      </c>
      <c r="K189" s="46">
        <f t="shared" si="37"/>
        <v>0</v>
      </c>
      <c r="L189" s="47">
        <f t="shared" si="38"/>
        <v>0</v>
      </c>
      <c r="M189" s="24">
        <f t="shared" si="39"/>
        <v>0</v>
      </c>
      <c r="N189" s="46">
        <f t="shared" si="40"/>
        <v>0</v>
      </c>
      <c r="O189" s="49" t="str">
        <f t="shared" si="41"/>
        <v/>
      </c>
      <c r="P189" s="126" t="str">
        <f t="shared" si="42"/>
        <v/>
      </c>
      <c r="Q189" s="127">
        <f t="shared" si="43"/>
        <v>0</v>
      </c>
    </row>
    <row r="190" spans="2:17" s="1" customFormat="1" ht="13" x14ac:dyDescent="0.3">
      <c r="B190" s="166"/>
      <c r="C190" s="166"/>
      <c r="D190" s="164"/>
      <c r="E190" s="103"/>
      <c r="F190" s="44"/>
      <c r="G190" s="128"/>
      <c r="H190" s="45">
        <f t="shared" si="35"/>
        <v>0</v>
      </c>
      <c r="I190" s="23">
        <f>IFERROR(VLOOKUP($D190,PGP!$A:$B,2,FALSE),0)</f>
        <v>0</v>
      </c>
      <c r="J190" s="24">
        <f t="shared" si="36"/>
        <v>0</v>
      </c>
      <c r="K190" s="46">
        <f t="shared" si="37"/>
        <v>0</v>
      </c>
      <c r="L190" s="47">
        <f t="shared" si="38"/>
        <v>0</v>
      </c>
      <c r="M190" s="24">
        <f t="shared" si="39"/>
        <v>0</v>
      </c>
      <c r="N190" s="46">
        <f t="shared" si="40"/>
        <v>0</v>
      </c>
      <c r="O190" s="49" t="str">
        <f t="shared" si="41"/>
        <v/>
      </c>
      <c r="P190" s="126" t="str">
        <f t="shared" si="42"/>
        <v/>
      </c>
      <c r="Q190" s="127">
        <f t="shared" si="43"/>
        <v>0</v>
      </c>
    </row>
    <row r="191" spans="2:17" s="1" customFormat="1" ht="13" x14ac:dyDescent="0.3">
      <c r="B191" s="166"/>
      <c r="C191" s="166"/>
      <c r="D191" s="164"/>
      <c r="E191" s="103"/>
      <c r="F191" s="44"/>
      <c r="G191" s="128"/>
      <c r="H191" s="45">
        <f t="shared" si="35"/>
        <v>0</v>
      </c>
      <c r="I191" s="23">
        <f>IFERROR(VLOOKUP($D191,PGP!$A:$B,2,FALSE),0)</f>
        <v>0</v>
      </c>
      <c r="J191" s="24">
        <f t="shared" si="36"/>
        <v>0</v>
      </c>
      <c r="K191" s="46">
        <f t="shared" si="37"/>
        <v>0</v>
      </c>
      <c r="L191" s="47">
        <f t="shared" si="38"/>
        <v>0</v>
      </c>
      <c r="M191" s="24">
        <f t="shared" si="39"/>
        <v>0</v>
      </c>
      <c r="N191" s="46">
        <f t="shared" si="40"/>
        <v>0</v>
      </c>
      <c r="O191" s="49" t="str">
        <f t="shared" si="41"/>
        <v/>
      </c>
      <c r="P191" s="126" t="str">
        <f t="shared" si="42"/>
        <v/>
      </c>
      <c r="Q191" s="127">
        <f t="shared" si="43"/>
        <v>0</v>
      </c>
    </row>
    <row r="192" spans="2:17" s="1" customFormat="1" ht="13" x14ac:dyDescent="0.3">
      <c r="B192" s="166"/>
      <c r="C192" s="166"/>
      <c r="D192" s="164"/>
      <c r="E192" s="103"/>
      <c r="F192" s="44"/>
      <c r="G192" s="128"/>
      <c r="H192" s="45">
        <f t="shared" si="35"/>
        <v>0</v>
      </c>
      <c r="I192" s="23">
        <f>IFERROR(VLOOKUP($D192,PGP!$A:$B,2,FALSE),0)</f>
        <v>0</v>
      </c>
      <c r="J192" s="24">
        <f t="shared" si="36"/>
        <v>0</v>
      </c>
      <c r="K192" s="46">
        <f t="shared" si="37"/>
        <v>0</v>
      </c>
      <c r="L192" s="47">
        <f t="shared" si="38"/>
        <v>0</v>
      </c>
      <c r="M192" s="24">
        <f t="shared" si="39"/>
        <v>0</v>
      </c>
      <c r="N192" s="46">
        <f t="shared" si="40"/>
        <v>0</v>
      </c>
      <c r="O192" s="49" t="str">
        <f t="shared" si="41"/>
        <v/>
      </c>
      <c r="P192" s="126" t="str">
        <f t="shared" si="42"/>
        <v/>
      </c>
      <c r="Q192" s="127">
        <f t="shared" si="43"/>
        <v>0</v>
      </c>
    </row>
    <row r="193" spans="2:17" s="1" customFormat="1" ht="13" x14ac:dyDescent="0.3">
      <c r="B193" s="166"/>
      <c r="C193" s="166"/>
      <c r="D193" s="164"/>
      <c r="E193" s="103"/>
      <c r="F193" s="44"/>
      <c r="G193" s="128"/>
      <c r="H193" s="45">
        <f t="shared" si="35"/>
        <v>0</v>
      </c>
      <c r="I193" s="23">
        <f>IFERROR(VLOOKUP($D193,PGP!$A:$B,2,FALSE),0)</f>
        <v>0</v>
      </c>
      <c r="J193" s="24">
        <f t="shared" si="36"/>
        <v>0</v>
      </c>
      <c r="K193" s="46">
        <f t="shared" si="37"/>
        <v>0</v>
      </c>
      <c r="L193" s="47">
        <f t="shared" si="38"/>
        <v>0</v>
      </c>
      <c r="M193" s="24">
        <f t="shared" si="39"/>
        <v>0</v>
      </c>
      <c r="N193" s="46">
        <f t="shared" si="40"/>
        <v>0</v>
      </c>
      <c r="O193" s="49" t="str">
        <f t="shared" si="41"/>
        <v/>
      </c>
      <c r="P193" s="126" t="str">
        <f t="shared" si="42"/>
        <v/>
      </c>
      <c r="Q193" s="127">
        <f t="shared" si="43"/>
        <v>0</v>
      </c>
    </row>
    <row r="194" spans="2:17" s="1" customFormat="1" ht="13" x14ac:dyDescent="0.3">
      <c r="B194" s="166"/>
      <c r="C194" s="166"/>
      <c r="D194" s="164"/>
      <c r="E194" s="103"/>
      <c r="F194" s="44"/>
      <c r="G194" s="128"/>
      <c r="H194" s="45">
        <f t="shared" si="35"/>
        <v>0</v>
      </c>
      <c r="I194" s="23">
        <f>IFERROR(VLOOKUP($D194,PGP!$A:$B,2,FALSE),0)</f>
        <v>0</v>
      </c>
      <c r="J194" s="24">
        <f t="shared" si="36"/>
        <v>0</v>
      </c>
      <c r="K194" s="46">
        <f t="shared" si="37"/>
        <v>0</v>
      </c>
      <c r="L194" s="47">
        <f t="shared" si="38"/>
        <v>0</v>
      </c>
      <c r="M194" s="24">
        <f t="shared" si="39"/>
        <v>0</v>
      </c>
      <c r="N194" s="46">
        <f t="shared" si="40"/>
        <v>0</v>
      </c>
      <c r="O194" s="49" t="str">
        <f t="shared" si="41"/>
        <v/>
      </c>
      <c r="P194" s="126" t="str">
        <f t="shared" si="42"/>
        <v/>
      </c>
      <c r="Q194" s="127">
        <f t="shared" si="43"/>
        <v>0</v>
      </c>
    </row>
    <row r="195" spans="2:17" s="1" customFormat="1" ht="13" x14ac:dyDescent="0.3">
      <c r="B195" s="166"/>
      <c r="C195" s="166"/>
      <c r="D195" s="164"/>
      <c r="E195" s="103"/>
      <c r="F195" s="44"/>
      <c r="G195" s="128"/>
      <c r="H195" s="45">
        <f t="shared" si="35"/>
        <v>0</v>
      </c>
      <c r="I195" s="23">
        <f>IFERROR(VLOOKUP($D195,PGP!$A:$B,2,FALSE),0)</f>
        <v>0</v>
      </c>
      <c r="J195" s="24">
        <f t="shared" si="36"/>
        <v>0</v>
      </c>
      <c r="K195" s="46">
        <f t="shared" si="37"/>
        <v>0</v>
      </c>
      <c r="L195" s="47">
        <f t="shared" si="38"/>
        <v>0</v>
      </c>
      <c r="M195" s="24">
        <f t="shared" si="39"/>
        <v>0</v>
      </c>
      <c r="N195" s="46">
        <f t="shared" si="40"/>
        <v>0</v>
      </c>
      <c r="O195" s="49" t="str">
        <f t="shared" si="41"/>
        <v/>
      </c>
      <c r="P195" s="126" t="str">
        <f t="shared" si="42"/>
        <v/>
      </c>
      <c r="Q195" s="127">
        <f t="shared" si="43"/>
        <v>0</v>
      </c>
    </row>
    <row r="196" spans="2:17" s="1" customFormat="1" ht="13" x14ac:dyDescent="0.3">
      <c r="B196" s="166"/>
      <c r="C196" s="166"/>
      <c r="D196" s="164"/>
      <c r="E196" s="103"/>
      <c r="F196" s="44"/>
      <c r="G196" s="128"/>
      <c r="H196" s="45">
        <f t="shared" si="35"/>
        <v>0</v>
      </c>
      <c r="I196" s="23">
        <f>IFERROR(VLOOKUP($D196,PGP!$A:$B,2,FALSE),0)</f>
        <v>0</v>
      </c>
      <c r="J196" s="24">
        <f t="shared" si="36"/>
        <v>0</v>
      </c>
      <c r="K196" s="46">
        <f t="shared" si="37"/>
        <v>0</v>
      </c>
      <c r="L196" s="47">
        <f t="shared" si="38"/>
        <v>0</v>
      </c>
      <c r="M196" s="24">
        <f t="shared" si="39"/>
        <v>0</v>
      </c>
      <c r="N196" s="46">
        <f t="shared" si="40"/>
        <v>0</v>
      </c>
      <c r="O196" s="49" t="str">
        <f t="shared" si="41"/>
        <v/>
      </c>
      <c r="P196" s="126" t="str">
        <f t="shared" si="42"/>
        <v/>
      </c>
      <c r="Q196" s="127">
        <f t="shared" si="43"/>
        <v>0</v>
      </c>
    </row>
    <row r="197" spans="2:17" s="1" customFormat="1" ht="13" x14ac:dyDescent="0.3">
      <c r="B197" s="166"/>
      <c r="C197" s="166"/>
      <c r="D197" s="164"/>
      <c r="E197" s="103"/>
      <c r="F197" s="44"/>
      <c r="G197" s="128"/>
      <c r="H197" s="45">
        <f t="shared" si="35"/>
        <v>0</v>
      </c>
      <c r="I197" s="23">
        <f>IFERROR(VLOOKUP($D197,PGP!$A:$B,2,FALSE),0)</f>
        <v>0</v>
      </c>
      <c r="J197" s="24">
        <f t="shared" si="36"/>
        <v>0</v>
      </c>
      <c r="K197" s="46">
        <f t="shared" si="37"/>
        <v>0</v>
      </c>
      <c r="L197" s="47">
        <f t="shared" si="38"/>
        <v>0</v>
      </c>
      <c r="M197" s="24">
        <f t="shared" si="39"/>
        <v>0</v>
      </c>
      <c r="N197" s="46">
        <f t="shared" si="40"/>
        <v>0</v>
      </c>
      <c r="O197" s="49" t="str">
        <f t="shared" si="41"/>
        <v/>
      </c>
      <c r="P197" s="126" t="str">
        <f t="shared" si="42"/>
        <v/>
      </c>
      <c r="Q197" s="127">
        <f t="shared" si="43"/>
        <v>0</v>
      </c>
    </row>
    <row r="198" spans="2:17" s="1" customFormat="1" ht="13" x14ac:dyDescent="0.3">
      <c r="B198" s="166"/>
      <c r="C198" s="166"/>
      <c r="D198" s="164"/>
      <c r="E198" s="103"/>
      <c r="F198" s="44"/>
      <c r="G198" s="128"/>
      <c r="H198" s="45">
        <f t="shared" si="35"/>
        <v>0</v>
      </c>
      <c r="I198" s="23">
        <f>IFERROR(VLOOKUP($D198,PGP!$A:$B,2,FALSE),0)</f>
        <v>0</v>
      </c>
      <c r="J198" s="24">
        <f t="shared" si="36"/>
        <v>0</v>
      </c>
      <c r="K198" s="46">
        <f t="shared" si="37"/>
        <v>0</v>
      </c>
      <c r="L198" s="47">
        <f t="shared" si="38"/>
        <v>0</v>
      </c>
      <c r="M198" s="24">
        <f t="shared" si="39"/>
        <v>0</v>
      </c>
      <c r="N198" s="46">
        <f t="shared" si="40"/>
        <v>0</v>
      </c>
      <c r="O198" s="49" t="str">
        <f t="shared" si="41"/>
        <v/>
      </c>
      <c r="P198" s="126" t="str">
        <f t="shared" si="42"/>
        <v/>
      </c>
      <c r="Q198" s="127">
        <f t="shared" si="43"/>
        <v>0</v>
      </c>
    </row>
    <row r="199" spans="2:17" s="1" customFormat="1" ht="13" x14ac:dyDescent="0.3">
      <c r="B199" s="166"/>
      <c r="C199" s="166"/>
      <c r="D199" s="164"/>
      <c r="E199" s="103"/>
      <c r="F199" s="44"/>
      <c r="G199" s="128"/>
      <c r="H199" s="45">
        <f t="shared" si="35"/>
        <v>0</v>
      </c>
      <c r="I199" s="23">
        <f>IFERROR(VLOOKUP($D199,PGP!$A:$B,2,FALSE),0)</f>
        <v>0</v>
      </c>
      <c r="J199" s="24">
        <f t="shared" si="36"/>
        <v>0</v>
      </c>
      <c r="K199" s="46">
        <f t="shared" si="37"/>
        <v>0</v>
      </c>
      <c r="L199" s="47">
        <f t="shared" si="38"/>
        <v>0</v>
      </c>
      <c r="M199" s="24">
        <f t="shared" si="39"/>
        <v>0</v>
      </c>
      <c r="N199" s="46">
        <f t="shared" si="40"/>
        <v>0</v>
      </c>
      <c r="O199" s="49" t="str">
        <f t="shared" si="41"/>
        <v/>
      </c>
      <c r="P199" s="126" t="str">
        <f t="shared" si="42"/>
        <v/>
      </c>
      <c r="Q199" s="127">
        <f t="shared" si="43"/>
        <v>0</v>
      </c>
    </row>
    <row r="200" spans="2:17" s="1" customFormat="1" ht="13" x14ac:dyDescent="0.3">
      <c r="B200" s="166"/>
      <c r="C200" s="166"/>
      <c r="D200" s="164"/>
      <c r="E200" s="103"/>
      <c r="F200" s="44"/>
      <c r="G200" s="128"/>
      <c r="H200" s="45">
        <f t="shared" si="35"/>
        <v>0</v>
      </c>
      <c r="I200" s="23">
        <f>IFERROR(VLOOKUP($D200,PGP!$A:$B,2,FALSE),0)</f>
        <v>0</v>
      </c>
      <c r="J200" s="24">
        <f t="shared" si="36"/>
        <v>0</v>
      </c>
      <c r="K200" s="46">
        <f t="shared" si="37"/>
        <v>0</v>
      </c>
      <c r="L200" s="47">
        <f t="shared" si="38"/>
        <v>0</v>
      </c>
      <c r="M200" s="24">
        <f t="shared" si="39"/>
        <v>0</v>
      </c>
      <c r="N200" s="46">
        <f t="shared" si="40"/>
        <v>0</v>
      </c>
      <c r="O200" s="49" t="str">
        <f t="shared" si="41"/>
        <v/>
      </c>
      <c r="P200" s="126" t="str">
        <f t="shared" si="42"/>
        <v/>
      </c>
      <c r="Q200" s="127">
        <f t="shared" si="43"/>
        <v>0</v>
      </c>
    </row>
    <row r="201" spans="2:17" s="1" customFormat="1" ht="13" x14ac:dyDescent="0.3">
      <c r="B201" s="166"/>
      <c r="C201" s="166"/>
      <c r="D201" s="164"/>
      <c r="E201" s="103"/>
      <c r="F201" s="44"/>
      <c r="G201" s="128"/>
      <c r="H201" s="45">
        <f t="shared" si="35"/>
        <v>0</v>
      </c>
      <c r="I201" s="23">
        <f>IFERROR(VLOOKUP($D201,PGP!$A:$B,2,FALSE),0)</f>
        <v>0</v>
      </c>
      <c r="J201" s="24">
        <f t="shared" si="36"/>
        <v>0</v>
      </c>
      <c r="K201" s="46">
        <f t="shared" si="37"/>
        <v>0</v>
      </c>
      <c r="L201" s="47">
        <f t="shared" si="38"/>
        <v>0</v>
      </c>
      <c r="M201" s="24">
        <f t="shared" si="39"/>
        <v>0</v>
      </c>
      <c r="N201" s="46">
        <f t="shared" si="40"/>
        <v>0</v>
      </c>
      <c r="O201" s="49" t="str">
        <f t="shared" si="41"/>
        <v/>
      </c>
      <c r="P201" s="126" t="str">
        <f t="shared" si="42"/>
        <v/>
      </c>
      <c r="Q201" s="127">
        <f t="shared" si="43"/>
        <v>0</v>
      </c>
    </row>
    <row r="202" spans="2:17" s="1" customFormat="1" ht="13" x14ac:dyDescent="0.3">
      <c r="B202" s="166"/>
      <c r="C202" s="166"/>
      <c r="D202" s="164"/>
      <c r="E202" s="103"/>
      <c r="F202" s="44"/>
      <c r="G202" s="128"/>
      <c r="H202" s="45">
        <f t="shared" si="35"/>
        <v>0</v>
      </c>
      <c r="I202" s="23">
        <f>IFERROR(VLOOKUP($D202,PGP!$A:$B,2,FALSE),0)</f>
        <v>0</v>
      </c>
      <c r="J202" s="24">
        <f t="shared" si="36"/>
        <v>0</v>
      </c>
      <c r="K202" s="46">
        <f t="shared" si="37"/>
        <v>0</v>
      </c>
      <c r="L202" s="47">
        <f t="shared" si="38"/>
        <v>0</v>
      </c>
      <c r="M202" s="24">
        <f t="shared" si="39"/>
        <v>0</v>
      </c>
      <c r="N202" s="46">
        <f t="shared" si="40"/>
        <v>0</v>
      </c>
      <c r="O202" s="49" t="str">
        <f t="shared" si="41"/>
        <v/>
      </c>
      <c r="P202" s="126" t="str">
        <f t="shared" si="42"/>
        <v/>
      </c>
      <c r="Q202" s="127">
        <f t="shared" si="43"/>
        <v>0</v>
      </c>
    </row>
    <row r="203" spans="2:17" s="1" customFormat="1" ht="13" x14ac:dyDescent="0.3">
      <c r="B203" s="166"/>
      <c r="C203" s="166"/>
      <c r="D203" s="164"/>
      <c r="E203" s="103"/>
      <c r="F203" s="44"/>
      <c r="G203" s="128"/>
      <c r="H203" s="45">
        <f t="shared" si="35"/>
        <v>0</v>
      </c>
      <c r="I203" s="23">
        <f>IFERROR(VLOOKUP($D203,PGP!$A:$B,2,FALSE),0)</f>
        <v>0</v>
      </c>
      <c r="J203" s="24">
        <f t="shared" si="36"/>
        <v>0</v>
      </c>
      <c r="K203" s="46">
        <f t="shared" si="37"/>
        <v>0</v>
      </c>
      <c r="L203" s="47">
        <f t="shared" si="38"/>
        <v>0</v>
      </c>
      <c r="M203" s="24">
        <f t="shared" si="39"/>
        <v>0</v>
      </c>
      <c r="N203" s="46">
        <f t="shared" si="40"/>
        <v>0</v>
      </c>
      <c r="O203" s="49" t="str">
        <f t="shared" si="41"/>
        <v/>
      </c>
      <c r="P203" s="126" t="str">
        <f t="shared" si="42"/>
        <v/>
      </c>
      <c r="Q203" s="127">
        <f t="shared" si="43"/>
        <v>0</v>
      </c>
    </row>
    <row r="204" spans="2:17" s="1" customFormat="1" ht="13" x14ac:dyDescent="0.3">
      <c r="B204" s="166"/>
      <c r="C204" s="166"/>
      <c r="D204" s="164"/>
      <c r="E204" s="103"/>
      <c r="F204" s="44"/>
      <c r="G204" s="128"/>
      <c r="H204" s="45">
        <f t="shared" si="35"/>
        <v>0</v>
      </c>
      <c r="I204" s="23">
        <f>IFERROR(VLOOKUP($D204,PGP!$A:$B,2,FALSE),0)</f>
        <v>0</v>
      </c>
      <c r="J204" s="24">
        <f t="shared" si="36"/>
        <v>0</v>
      </c>
      <c r="K204" s="46">
        <f t="shared" si="37"/>
        <v>0</v>
      </c>
      <c r="L204" s="47">
        <f t="shared" si="38"/>
        <v>0</v>
      </c>
      <c r="M204" s="24">
        <f t="shared" si="39"/>
        <v>0</v>
      </c>
      <c r="N204" s="46">
        <f t="shared" si="40"/>
        <v>0</v>
      </c>
      <c r="O204" s="49" t="str">
        <f t="shared" si="41"/>
        <v/>
      </c>
      <c r="P204" s="126" t="str">
        <f t="shared" si="42"/>
        <v/>
      </c>
      <c r="Q204" s="127">
        <f t="shared" si="43"/>
        <v>0</v>
      </c>
    </row>
    <row r="205" spans="2:17" s="1" customFormat="1" ht="13" x14ac:dyDescent="0.3">
      <c r="B205" s="166"/>
      <c r="C205" s="166"/>
      <c r="D205" s="164"/>
      <c r="E205" s="103"/>
      <c r="F205" s="44"/>
      <c r="G205" s="128"/>
      <c r="H205" s="45">
        <f t="shared" si="35"/>
        <v>0</v>
      </c>
      <c r="I205" s="23">
        <f>IFERROR(VLOOKUP($D205,PGP!$A:$B,2,FALSE),0)</f>
        <v>0</v>
      </c>
      <c r="J205" s="24">
        <f t="shared" si="36"/>
        <v>0</v>
      </c>
      <c r="K205" s="46">
        <f t="shared" si="37"/>
        <v>0</v>
      </c>
      <c r="L205" s="47">
        <f t="shared" si="38"/>
        <v>0</v>
      </c>
      <c r="M205" s="24">
        <f t="shared" si="39"/>
        <v>0</v>
      </c>
      <c r="N205" s="46">
        <f t="shared" si="40"/>
        <v>0</v>
      </c>
      <c r="O205" s="49" t="str">
        <f t="shared" si="41"/>
        <v/>
      </c>
      <c r="P205" s="126" t="str">
        <f t="shared" si="42"/>
        <v/>
      </c>
      <c r="Q205" s="127">
        <f t="shared" si="43"/>
        <v>0</v>
      </c>
    </row>
    <row r="206" spans="2:17" s="1" customFormat="1" ht="13" x14ac:dyDescent="0.3">
      <c r="B206" s="166"/>
      <c r="C206" s="166"/>
      <c r="D206" s="164"/>
      <c r="E206" s="103"/>
      <c r="F206" s="44"/>
      <c r="G206" s="128"/>
      <c r="H206" s="45">
        <f t="shared" si="35"/>
        <v>0</v>
      </c>
      <c r="I206" s="23">
        <f>IFERROR(VLOOKUP($D206,PGP!$A:$B,2,FALSE),0)</f>
        <v>0</v>
      </c>
      <c r="J206" s="24">
        <f t="shared" si="36"/>
        <v>0</v>
      </c>
      <c r="K206" s="46">
        <f t="shared" si="37"/>
        <v>0</v>
      </c>
      <c r="L206" s="47">
        <f t="shared" si="38"/>
        <v>0</v>
      </c>
      <c r="M206" s="24">
        <f t="shared" si="39"/>
        <v>0</v>
      </c>
      <c r="N206" s="46">
        <f t="shared" si="40"/>
        <v>0</v>
      </c>
      <c r="O206" s="49" t="str">
        <f t="shared" si="41"/>
        <v/>
      </c>
      <c r="P206" s="126" t="str">
        <f t="shared" si="42"/>
        <v/>
      </c>
      <c r="Q206" s="127">
        <f t="shared" si="43"/>
        <v>0</v>
      </c>
    </row>
    <row r="207" spans="2:17" s="1" customFormat="1" ht="13" x14ac:dyDescent="0.3">
      <c r="B207" s="166"/>
      <c r="C207" s="166"/>
      <c r="D207" s="164"/>
      <c r="E207" s="103"/>
      <c r="F207" s="44"/>
      <c r="G207" s="128"/>
      <c r="H207" s="45">
        <f t="shared" si="35"/>
        <v>0</v>
      </c>
      <c r="I207" s="23">
        <f>IFERROR(VLOOKUP($D207,PGP!$A:$B,2,FALSE),0)</f>
        <v>0</v>
      </c>
      <c r="J207" s="24">
        <f t="shared" si="36"/>
        <v>0</v>
      </c>
      <c r="K207" s="46">
        <f t="shared" si="37"/>
        <v>0</v>
      </c>
      <c r="L207" s="47">
        <f t="shared" si="38"/>
        <v>0</v>
      </c>
      <c r="M207" s="24">
        <f t="shared" si="39"/>
        <v>0</v>
      </c>
      <c r="N207" s="46">
        <f t="shared" si="40"/>
        <v>0</v>
      </c>
      <c r="O207" s="49" t="str">
        <f t="shared" si="41"/>
        <v/>
      </c>
      <c r="P207" s="126" t="str">
        <f t="shared" si="42"/>
        <v/>
      </c>
      <c r="Q207" s="127">
        <f t="shared" si="43"/>
        <v>0</v>
      </c>
    </row>
    <row r="208" spans="2:17" s="1" customFormat="1" ht="13" x14ac:dyDescent="0.3">
      <c r="B208" s="166"/>
      <c r="C208" s="166"/>
      <c r="D208" s="164"/>
      <c r="E208" s="103"/>
      <c r="F208" s="44"/>
      <c r="G208" s="128"/>
      <c r="H208" s="45">
        <f t="shared" si="35"/>
        <v>0</v>
      </c>
      <c r="I208" s="23">
        <f>IFERROR(VLOOKUP($D208,PGP!$A:$B,2,FALSE),0)</f>
        <v>0</v>
      </c>
      <c r="J208" s="24">
        <f t="shared" si="36"/>
        <v>0</v>
      </c>
      <c r="K208" s="46">
        <f t="shared" si="37"/>
        <v>0</v>
      </c>
      <c r="L208" s="47">
        <f t="shared" si="38"/>
        <v>0</v>
      </c>
      <c r="M208" s="24">
        <f t="shared" si="39"/>
        <v>0</v>
      </c>
      <c r="N208" s="46">
        <f t="shared" si="40"/>
        <v>0</v>
      </c>
      <c r="O208" s="49" t="str">
        <f t="shared" si="41"/>
        <v/>
      </c>
      <c r="P208" s="126" t="str">
        <f t="shared" si="42"/>
        <v/>
      </c>
      <c r="Q208" s="127">
        <f t="shared" si="43"/>
        <v>0</v>
      </c>
    </row>
    <row r="209" spans="2:17" s="1" customFormat="1" ht="13" x14ac:dyDescent="0.3">
      <c r="B209" s="166"/>
      <c r="C209" s="166"/>
      <c r="D209" s="164"/>
      <c r="E209" s="103"/>
      <c r="F209" s="44"/>
      <c r="G209" s="128"/>
      <c r="H209" s="45">
        <f t="shared" si="35"/>
        <v>0</v>
      </c>
      <c r="I209" s="23">
        <f>IFERROR(VLOOKUP($D209,PGP!$A:$B,2,FALSE),0)</f>
        <v>0</v>
      </c>
      <c r="J209" s="24">
        <f t="shared" si="36"/>
        <v>0</v>
      </c>
      <c r="K209" s="46">
        <f t="shared" si="37"/>
        <v>0</v>
      </c>
      <c r="L209" s="47">
        <f t="shared" si="38"/>
        <v>0</v>
      </c>
      <c r="M209" s="24">
        <f t="shared" si="39"/>
        <v>0</v>
      </c>
      <c r="N209" s="46">
        <f t="shared" si="40"/>
        <v>0</v>
      </c>
      <c r="O209" s="49" t="str">
        <f t="shared" si="41"/>
        <v/>
      </c>
      <c r="P209" s="126" t="str">
        <f t="shared" si="42"/>
        <v/>
      </c>
      <c r="Q209" s="127">
        <f t="shared" si="43"/>
        <v>0</v>
      </c>
    </row>
    <row r="210" spans="2:17" s="1" customFormat="1" ht="13" x14ac:dyDescent="0.3">
      <c r="B210" s="166"/>
      <c r="C210" s="166"/>
      <c r="D210" s="164"/>
      <c r="E210" s="103"/>
      <c r="F210" s="44"/>
      <c r="G210" s="128"/>
      <c r="H210" s="45">
        <f t="shared" si="35"/>
        <v>0</v>
      </c>
      <c r="I210" s="23">
        <f>IFERROR(VLOOKUP($D210,PGP!$A:$B,2,FALSE),0)</f>
        <v>0</v>
      </c>
      <c r="J210" s="24">
        <f t="shared" si="36"/>
        <v>0</v>
      </c>
      <c r="K210" s="46">
        <f t="shared" si="37"/>
        <v>0</v>
      </c>
      <c r="L210" s="47">
        <f t="shared" si="38"/>
        <v>0</v>
      </c>
      <c r="M210" s="24">
        <f t="shared" si="39"/>
        <v>0</v>
      </c>
      <c r="N210" s="46">
        <f t="shared" si="40"/>
        <v>0</v>
      </c>
      <c r="O210" s="49" t="str">
        <f t="shared" si="41"/>
        <v/>
      </c>
      <c r="P210" s="126" t="str">
        <f t="shared" si="42"/>
        <v/>
      </c>
      <c r="Q210" s="127">
        <f t="shared" si="43"/>
        <v>0</v>
      </c>
    </row>
    <row r="211" spans="2:17" s="1" customFormat="1" ht="13" x14ac:dyDescent="0.3">
      <c r="B211" s="166"/>
      <c r="C211" s="166"/>
      <c r="D211" s="164"/>
      <c r="E211" s="103"/>
      <c r="F211" s="44"/>
      <c r="G211" s="128"/>
      <c r="H211" s="45">
        <f t="shared" si="35"/>
        <v>0</v>
      </c>
      <c r="I211" s="23">
        <f>IFERROR(VLOOKUP($D211,PGP!$A:$B,2,FALSE),0)</f>
        <v>0</v>
      </c>
      <c r="J211" s="24">
        <f t="shared" si="36"/>
        <v>0</v>
      </c>
      <c r="K211" s="46">
        <f t="shared" si="37"/>
        <v>0</v>
      </c>
      <c r="L211" s="47">
        <f t="shared" si="38"/>
        <v>0</v>
      </c>
      <c r="M211" s="24">
        <f t="shared" si="39"/>
        <v>0</v>
      </c>
      <c r="N211" s="46">
        <f t="shared" si="40"/>
        <v>0</v>
      </c>
      <c r="O211" s="49" t="str">
        <f t="shared" si="41"/>
        <v/>
      </c>
      <c r="P211" s="126" t="str">
        <f t="shared" si="42"/>
        <v/>
      </c>
      <c r="Q211" s="127">
        <f t="shared" si="43"/>
        <v>0</v>
      </c>
    </row>
    <row r="212" spans="2:17" s="1" customFormat="1" ht="13" x14ac:dyDescent="0.3">
      <c r="B212" s="166"/>
      <c r="C212" s="166"/>
      <c r="D212" s="164"/>
      <c r="E212" s="103"/>
      <c r="F212" s="44"/>
      <c r="G212" s="128"/>
      <c r="H212" s="45">
        <f t="shared" si="35"/>
        <v>0</v>
      </c>
      <c r="I212" s="23">
        <f>IFERROR(VLOOKUP($D212,PGP!$A:$B,2,FALSE),0)</f>
        <v>0</v>
      </c>
      <c r="J212" s="24">
        <f t="shared" si="36"/>
        <v>0</v>
      </c>
      <c r="K212" s="46">
        <f t="shared" si="37"/>
        <v>0</v>
      </c>
      <c r="L212" s="47">
        <f t="shared" si="38"/>
        <v>0</v>
      </c>
      <c r="M212" s="24">
        <f t="shared" si="39"/>
        <v>0</v>
      </c>
      <c r="N212" s="46">
        <f t="shared" si="40"/>
        <v>0</v>
      </c>
      <c r="O212" s="49" t="str">
        <f t="shared" si="41"/>
        <v/>
      </c>
      <c r="P212" s="126" t="str">
        <f t="shared" si="42"/>
        <v/>
      </c>
      <c r="Q212" s="127">
        <f t="shared" si="43"/>
        <v>0</v>
      </c>
    </row>
    <row r="213" spans="2:17" s="1" customFormat="1" ht="13" x14ac:dyDescent="0.3">
      <c r="B213" s="166"/>
      <c r="C213" s="166"/>
      <c r="D213" s="164"/>
      <c r="E213" s="103"/>
      <c r="F213" s="44"/>
      <c r="G213" s="128"/>
      <c r="H213" s="45">
        <f t="shared" si="35"/>
        <v>0</v>
      </c>
      <c r="I213" s="23">
        <f>IFERROR(VLOOKUP($D213,PGP!$A:$B,2,FALSE),0)</f>
        <v>0</v>
      </c>
      <c r="J213" s="24">
        <f t="shared" si="36"/>
        <v>0</v>
      </c>
      <c r="K213" s="46">
        <f t="shared" si="37"/>
        <v>0</v>
      </c>
      <c r="L213" s="47">
        <f t="shared" si="38"/>
        <v>0</v>
      </c>
      <c r="M213" s="24">
        <f t="shared" si="39"/>
        <v>0</v>
      </c>
      <c r="N213" s="46">
        <f t="shared" si="40"/>
        <v>0</v>
      </c>
      <c r="O213" s="49" t="str">
        <f t="shared" si="41"/>
        <v/>
      </c>
      <c r="P213" s="126" t="str">
        <f t="shared" si="42"/>
        <v/>
      </c>
      <c r="Q213" s="127">
        <f t="shared" si="43"/>
        <v>0</v>
      </c>
    </row>
    <row r="214" spans="2:17" s="1" customFormat="1" ht="13" x14ac:dyDescent="0.3">
      <c r="B214" s="166"/>
      <c r="C214" s="166"/>
      <c r="D214" s="164"/>
      <c r="E214" s="103"/>
      <c r="F214" s="44"/>
      <c r="G214" s="128"/>
      <c r="H214" s="45">
        <f t="shared" si="35"/>
        <v>0</v>
      </c>
      <c r="I214" s="23">
        <f>IFERROR(VLOOKUP($D214,PGP!$A:$B,2,FALSE),0)</f>
        <v>0</v>
      </c>
      <c r="J214" s="24">
        <f t="shared" si="36"/>
        <v>0</v>
      </c>
      <c r="K214" s="46">
        <f t="shared" si="37"/>
        <v>0</v>
      </c>
      <c r="L214" s="47">
        <f t="shared" si="38"/>
        <v>0</v>
      </c>
      <c r="M214" s="24">
        <f t="shared" si="39"/>
        <v>0</v>
      </c>
      <c r="N214" s="46">
        <f t="shared" si="40"/>
        <v>0</v>
      </c>
      <c r="O214" s="49" t="str">
        <f t="shared" si="41"/>
        <v/>
      </c>
      <c r="P214" s="126" t="str">
        <f t="shared" si="42"/>
        <v/>
      </c>
      <c r="Q214" s="127">
        <f t="shared" si="43"/>
        <v>0</v>
      </c>
    </row>
    <row r="215" spans="2:17" s="1" customFormat="1" ht="13" x14ac:dyDescent="0.3">
      <c r="B215" s="166"/>
      <c r="C215" s="166"/>
      <c r="D215" s="164"/>
      <c r="E215" s="103"/>
      <c r="F215" s="44"/>
      <c r="G215" s="128"/>
      <c r="H215" s="45">
        <f t="shared" si="35"/>
        <v>0</v>
      </c>
      <c r="I215" s="23">
        <f>IFERROR(VLOOKUP($D215,PGP!$A:$B,2,FALSE),0)</f>
        <v>0</v>
      </c>
      <c r="J215" s="24">
        <f t="shared" si="36"/>
        <v>0</v>
      </c>
      <c r="K215" s="46">
        <f t="shared" si="37"/>
        <v>0</v>
      </c>
      <c r="L215" s="47">
        <f t="shared" si="38"/>
        <v>0</v>
      </c>
      <c r="M215" s="24">
        <f t="shared" si="39"/>
        <v>0</v>
      </c>
      <c r="N215" s="46">
        <f t="shared" si="40"/>
        <v>0</v>
      </c>
      <c r="O215" s="49" t="str">
        <f t="shared" si="41"/>
        <v/>
      </c>
      <c r="P215" s="126" t="str">
        <f t="shared" si="42"/>
        <v/>
      </c>
      <c r="Q215" s="127">
        <f t="shared" si="43"/>
        <v>0</v>
      </c>
    </row>
    <row r="216" spans="2:17" s="1" customFormat="1" ht="13" x14ac:dyDescent="0.3">
      <c r="B216" s="166"/>
      <c r="C216" s="166"/>
      <c r="D216" s="164"/>
      <c r="E216" s="103"/>
      <c r="F216" s="44"/>
      <c r="G216" s="128"/>
      <c r="H216" s="45">
        <f t="shared" si="35"/>
        <v>0</v>
      </c>
      <c r="I216" s="23">
        <f>IFERROR(VLOOKUP($D216,PGP!$A:$B,2,FALSE),0)</f>
        <v>0</v>
      </c>
      <c r="J216" s="24">
        <f t="shared" si="36"/>
        <v>0</v>
      </c>
      <c r="K216" s="46">
        <f t="shared" si="37"/>
        <v>0</v>
      </c>
      <c r="L216" s="47">
        <f t="shared" si="38"/>
        <v>0</v>
      </c>
      <c r="M216" s="24">
        <f t="shared" si="39"/>
        <v>0</v>
      </c>
      <c r="N216" s="46">
        <f t="shared" si="40"/>
        <v>0</v>
      </c>
      <c r="O216" s="49" t="str">
        <f t="shared" si="41"/>
        <v/>
      </c>
      <c r="P216" s="126" t="str">
        <f t="shared" si="42"/>
        <v/>
      </c>
      <c r="Q216" s="127">
        <f t="shared" si="43"/>
        <v>0</v>
      </c>
    </row>
    <row r="217" spans="2:17" s="1" customFormat="1" ht="13" x14ac:dyDescent="0.3">
      <c r="B217" s="166"/>
      <c r="C217" s="166"/>
      <c r="D217" s="164"/>
      <c r="E217" s="103"/>
      <c r="F217" s="44"/>
      <c r="G217" s="128"/>
      <c r="H217" s="45">
        <f t="shared" si="35"/>
        <v>0</v>
      </c>
      <c r="I217" s="23">
        <f>IFERROR(VLOOKUP($D217,PGP!$A:$B,2,FALSE),0)</f>
        <v>0</v>
      </c>
      <c r="J217" s="24">
        <f t="shared" si="36"/>
        <v>0</v>
      </c>
      <c r="K217" s="46">
        <f t="shared" si="37"/>
        <v>0</v>
      </c>
      <c r="L217" s="47">
        <f t="shared" si="38"/>
        <v>0</v>
      </c>
      <c r="M217" s="24">
        <f t="shared" si="39"/>
        <v>0</v>
      </c>
      <c r="N217" s="46">
        <f t="shared" si="40"/>
        <v>0</v>
      </c>
      <c r="O217" s="49" t="str">
        <f t="shared" si="41"/>
        <v/>
      </c>
      <c r="P217" s="126" t="str">
        <f t="shared" si="42"/>
        <v/>
      </c>
      <c r="Q217" s="127">
        <f t="shared" si="43"/>
        <v>0</v>
      </c>
    </row>
    <row r="218" spans="2:17" s="1" customFormat="1" ht="13" x14ac:dyDescent="0.3">
      <c r="B218" s="166"/>
      <c r="C218" s="166"/>
      <c r="D218" s="164"/>
      <c r="E218" s="103"/>
      <c r="F218" s="44"/>
      <c r="G218" s="128"/>
      <c r="H218" s="45">
        <f t="shared" si="35"/>
        <v>0</v>
      </c>
      <c r="I218" s="23">
        <f>IFERROR(VLOOKUP($D218,PGP!$A:$B,2,FALSE),0)</f>
        <v>0</v>
      </c>
      <c r="J218" s="24">
        <f t="shared" si="36"/>
        <v>0</v>
      </c>
      <c r="K218" s="46">
        <f t="shared" si="37"/>
        <v>0</v>
      </c>
      <c r="L218" s="47">
        <f t="shared" si="38"/>
        <v>0</v>
      </c>
      <c r="M218" s="24">
        <f t="shared" si="39"/>
        <v>0</v>
      </c>
      <c r="N218" s="46">
        <f t="shared" si="40"/>
        <v>0</v>
      </c>
      <c r="O218" s="49" t="str">
        <f t="shared" si="41"/>
        <v/>
      </c>
      <c r="P218" s="126" t="str">
        <f t="shared" si="42"/>
        <v/>
      </c>
      <c r="Q218" s="127">
        <f t="shared" si="43"/>
        <v>0</v>
      </c>
    </row>
    <row r="219" spans="2:17" s="1" customFormat="1" ht="13" x14ac:dyDescent="0.3">
      <c r="B219" s="166"/>
      <c r="C219" s="166"/>
      <c r="D219" s="164"/>
      <c r="E219" s="103"/>
      <c r="F219" s="44"/>
      <c r="G219" s="128"/>
      <c r="H219" s="45">
        <f t="shared" si="35"/>
        <v>0</v>
      </c>
      <c r="I219" s="23">
        <f>IFERROR(VLOOKUP($D219,PGP!$A:$B,2,FALSE),0)</f>
        <v>0</v>
      </c>
      <c r="J219" s="24">
        <f t="shared" si="36"/>
        <v>0</v>
      </c>
      <c r="K219" s="46">
        <f t="shared" si="37"/>
        <v>0</v>
      </c>
      <c r="L219" s="47">
        <f t="shared" si="38"/>
        <v>0</v>
      </c>
      <c r="M219" s="24">
        <f t="shared" si="39"/>
        <v>0</v>
      </c>
      <c r="N219" s="46">
        <f t="shared" si="40"/>
        <v>0</v>
      </c>
      <c r="O219" s="49" t="str">
        <f t="shared" si="41"/>
        <v/>
      </c>
      <c r="P219" s="126" t="str">
        <f t="shared" si="42"/>
        <v/>
      </c>
      <c r="Q219" s="127">
        <f t="shared" si="43"/>
        <v>0</v>
      </c>
    </row>
    <row r="220" spans="2:17" s="1" customFormat="1" ht="13" x14ac:dyDescent="0.3">
      <c r="B220" s="166"/>
      <c r="C220" s="166"/>
      <c r="D220" s="164"/>
      <c r="E220" s="103"/>
      <c r="F220" s="44"/>
      <c r="G220" s="128"/>
      <c r="H220" s="45">
        <f t="shared" si="35"/>
        <v>0</v>
      </c>
      <c r="I220" s="23">
        <f>IFERROR(VLOOKUP($D220,PGP!$A:$B,2,FALSE),0)</f>
        <v>0</v>
      </c>
      <c r="J220" s="24">
        <f t="shared" si="36"/>
        <v>0</v>
      </c>
      <c r="K220" s="46">
        <f t="shared" si="37"/>
        <v>0</v>
      </c>
      <c r="L220" s="47">
        <f t="shared" si="38"/>
        <v>0</v>
      </c>
      <c r="M220" s="24">
        <f t="shared" si="39"/>
        <v>0</v>
      </c>
      <c r="N220" s="46">
        <f t="shared" si="40"/>
        <v>0</v>
      </c>
      <c r="O220" s="49" t="str">
        <f t="shared" si="41"/>
        <v/>
      </c>
      <c r="P220" s="126" t="str">
        <f t="shared" si="42"/>
        <v/>
      </c>
      <c r="Q220" s="127">
        <f t="shared" si="43"/>
        <v>0</v>
      </c>
    </row>
    <row r="221" spans="2:17" s="1" customFormat="1" ht="13" x14ac:dyDescent="0.3">
      <c r="B221" s="166"/>
      <c r="C221" s="166"/>
      <c r="D221" s="164"/>
      <c r="E221" s="103"/>
      <c r="F221" s="44"/>
      <c r="G221" s="128"/>
      <c r="H221" s="45">
        <f t="shared" si="35"/>
        <v>0</v>
      </c>
      <c r="I221" s="23">
        <f>IFERROR(VLOOKUP($D221,PGP!$A:$B,2,FALSE),0)</f>
        <v>0</v>
      </c>
      <c r="J221" s="24">
        <f t="shared" si="36"/>
        <v>0</v>
      </c>
      <c r="K221" s="46">
        <f t="shared" si="37"/>
        <v>0</v>
      </c>
      <c r="L221" s="47">
        <f t="shared" si="38"/>
        <v>0</v>
      </c>
      <c r="M221" s="24">
        <f t="shared" si="39"/>
        <v>0</v>
      </c>
      <c r="N221" s="46">
        <f t="shared" si="40"/>
        <v>0</v>
      </c>
      <c r="O221" s="49" t="str">
        <f t="shared" si="41"/>
        <v/>
      </c>
      <c r="P221" s="126" t="str">
        <f t="shared" si="42"/>
        <v/>
      </c>
      <c r="Q221" s="127">
        <f t="shared" si="43"/>
        <v>0</v>
      </c>
    </row>
    <row r="222" spans="2:17" s="1" customFormat="1" ht="13" x14ac:dyDescent="0.3">
      <c r="B222" s="166"/>
      <c r="C222" s="166"/>
      <c r="D222" s="164"/>
      <c r="E222" s="103"/>
      <c r="F222" s="44"/>
      <c r="G222" s="128"/>
      <c r="H222" s="45">
        <f t="shared" si="35"/>
        <v>0</v>
      </c>
      <c r="I222" s="23">
        <f>IFERROR(VLOOKUP($D222,PGP!$A:$B,2,FALSE),0)</f>
        <v>0</v>
      </c>
      <c r="J222" s="24">
        <f t="shared" si="36"/>
        <v>0</v>
      </c>
      <c r="K222" s="46">
        <f t="shared" si="37"/>
        <v>0</v>
      </c>
      <c r="L222" s="47">
        <f t="shared" si="38"/>
        <v>0</v>
      </c>
      <c r="M222" s="24">
        <f t="shared" si="39"/>
        <v>0</v>
      </c>
      <c r="N222" s="46">
        <f t="shared" si="40"/>
        <v>0</v>
      </c>
      <c r="O222" s="49" t="str">
        <f t="shared" si="41"/>
        <v/>
      </c>
      <c r="P222" s="126" t="str">
        <f t="shared" si="42"/>
        <v/>
      </c>
      <c r="Q222" s="127">
        <f t="shared" si="43"/>
        <v>0</v>
      </c>
    </row>
    <row r="223" spans="2:17" s="1" customFormat="1" ht="13" x14ac:dyDescent="0.3">
      <c r="B223" s="166"/>
      <c r="C223" s="166"/>
      <c r="D223" s="164"/>
      <c r="E223" s="103"/>
      <c r="F223" s="44"/>
      <c r="G223" s="128"/>
      <c r="H223" s="45">
        <f t="shared" si="35"/>
        <v>0</v>
      </c>
      <c r="I223" s="23">
        <f>IFERROR(VLOOKUP($D223,PGP!$A:$B,2,FALSE),0)</f>
        <v>0</v>
      </c>
      <c r="J223" s="24">
        <f t="shared" si="36"/>
        <v>0</v>
      </c>
      <c r="K223" s="46">
        <f t="shared" si="37"/>
        <v>0</v>
      </c>
      <c r="L223" s="47">
        <f t="shared" si="38"/>
        <v>0</v>
      </c>
      <c r="M223" s="24">
        <f t="shared" si="39"/>
        <v>0</v>
      </c>
      <c r="N223" s="46">
        <f t="shared" si="40"/>
        <v>0</v>
      </c>
      <c r="O223" s="49" t="str">
        <f t="shared" si="41"/>
        <v/>
      </c>
      <c r="P223" s="126" t="str">
        <f t="shared" si="42"/>
        <v/>
      </c>
      <c r="Q223" s="127">
        <f t="shared" si="43"/>
        <v>0</v>
      </c>
    </row>
    <row r="224" spans="2:17" s="1" customFormat="1" ht="13" x14ac:dyDescent="0.3">
      <c r="B224" s="166"/>
      <c r="C224" s="166"/>
      <c r="D224" s="164"/>
      <c r="E224" s="103"/>
      <c r="F224" s="44"/>
      <c r="G224" s="128"/>
      <c r="H224" s="45">
        <f t="shared" si="35"/>
        <v>0</v>
      </c>
      <c r="I224" s="23">
        <f>IFERROR(VLOOKUP($D224,PGP!$A:$B,2,FALSE),0)</f>
        <v>0</v>
      </c>
      <c r="J224" s="24">
        <f t="shared" si="36"/>
        <v>0</v>
      </c>
      <c r="K224" s="46">
        <f t="shared" si="37"/>
        <v>0</v>
      </c>
      <c r="L224" s="47">
        <f t="shared" si="38"/>
        <v>0</v>
      </c>
      <c r="M224" s="24">
        <f t="shared" si="39"/>
        <v>0</v>
      </c>
      <c r="N224" s="46">
        <f t="shared" si="40"/>
        <v>0</v>
      </c>
      <c r="O224" s="49" t="str">
        <f t="shared" si="41"/>
        <v/>
      </c>
      <c r="P224" s="126" t="str">
        <f t="shared" si="42"/>
        <v/>
      </c>
      <c r="Q224" s="127">
        <f t="shared" si="43"/>
        <v>0</v>
      </c>
    </row>
    <row r="225" spans="2:17" s="1" customFormat="1" ht="13" x14ac:dyDescent="0.3">
      <c r="B225" s="166"/>
      <c r="C225" s="166"/>
      <c r="D225" s="164"/>
      <c r="E225" s="103"/>
      <c r="F225" s="44"/>
      <c r="G225" s="128"/>
      <c r="H225" s="45">
        <f t="shared" si="35"/>
        <v>0</v>
      </c>
      <c r="I225" s="23">
        <f>IFERROR(VLOOKUP($D225,PGP!$A:$B,2,FALSE),0)</f>
        <v>0</v>
      </c>
      <c r="J225" s="24">
        <f t="shared" si="36"/>
        <v>0</v>
      </c>
      <c r="K225" s="46">
        <f t="shared" si="37"/>
        <v>0</v>
      </c>
      <c r="L225" s="47">
        <f t="shared" si="38"/>
        <v>0</v>
      </c>
      <c r="M225" s="24">
        <f t="shared" si="39"/>
        <v>0</v>
      </c>
      <c r="N225" s="46">
        <f t="shared" si="40"/>
        <v>0</v>
      </c>
      <c r="O225" s="49" t="str">
        <f t="shared" si="41"/>
        <v/>
      </c>
      <c r="P225" s="126" t="str">
        <f t="shared" si="42"/>
        <v/>
      </c>
      <c r="Q225" s="127">
        <f t="shared" si="43"/>
        <v>0</v>
      </c>
    </row>
    <row r="226" spans="2:17" s="1" customFormat="1" ht="13" x14ac:dyDescent="0.3">
      <c r="B226" s="166"/>
      <c r="C226" s="166"/>
      <c r="D226" s="164"/>
      <c r="E226" s="103"/>
      <c r="F226" s="44"/>
      <c r="G226" s="128"/>
      <c r="H226" s="45">
        <f t="shared" si="35"/>
        <v>0</v>
      </c>
      <c r="I226" s="23">
        <f>IFERROR(VLOOKUP($D226,PGP!$A:$B,2,FALSE),0)</f>
        <v>0</v>
      </c>
      <c r="J226" s="24">
        <f t="shared" si="36"/>
        <v>0</v>
      </c>
      <c r="K226" s="46">
        <f t="shared" si="37"/>
        <v>0</v>
      </c>
      <c r="L226" s="47">
        <f t="shared" si="38"/>
        <v>0</v>
      </c>
      <c r="M226" s="24">
        <f t="shared" si="39"/>
        <v>0</v>
      </c>
      <c r="N226" s="46">
        <f t="shared" si="40"/>
        <v>0</v>
      </c>
      <c r="O226" s="49" t="str">
        <f t="shared" si="41"/>
        <v/>
      </c>
      <c r="P226" s="126" t="str">
        <f t="shared" si="42"/>
        <v/>
      </c>
      <c r="Q226" s="127">
        <f t="shared" si="43"/>
        <v>0</v>
      </c>
    </row>
    <row r="227" spans="2:17" s="1" customFormat="1" ht="13" x14ac:dyDescent="0.3">
      <c r="B227" s="166"/>
      <c r="C227" s="166"/>
      <c r="D227" s="164"/>
      <c r="E227" s="103"/>
      <c r="F227" s="44"/>
      <c r="G227" s="128"/>
      <c r="H227" s="45">
        <f t="shared" si="35"/>
        <v>0</v>
      </c>
      <c r="I227" s="23">
        <f>IFERROR(VLOOKUP($D227,PGP!$A:$B,2,FALSE),0)</f>
        <v>0</v>
      </c>
      <c r="J227" s="24">
        <f t="shared" si="36"/>
        <v>0</v>
      </c>
      <c r="K227" s="46">
        <f t="shared" si="37"/>
        <v>0</v>
      </c>
      <c r="L227" s="47">
        <f t="shared" si="38"/>
        <v>0</v>
      </c>
      <c r="M227" s="24">
        <f t="shared" si="39"/>
        <v>0</v>
      </c>
      <c r="N227" s="46">
        <f t="shared" si="40"/>
        <v>0</v>
      </c>
      <c r="O227" s="49" t="str">
        <f t="shared" si="41"/>
        <v/>
      </c>
      <c r="P227" s="126" t="str">
        <f t="shared" si="42"/>
        <v/>
      </c>
      <c r="Q227" s="127">
        <f t="shared" si="43"/>
        <v>0</v>
      </c>
    </row>
    <row r="228" spans="2:17" s="1" customFormat="1" ht="13" x14ac:dyDescent="0.3">
      <c r="B228" s="166"/>
      <c r="C228" s="166"/>
      <c r="D228" s="164"/>
      <c r="E228" s="103"/>
      <c r="F228" s="44"/>
      <c r="G228" s="128"/>
      <c r="H228" s="45">
        <f t="shared" si="35"/>
        <v>0</v>
      </c>
      <c r="I228" s="23">
        <f>IFERROR(VLOOKUP($D228,PGP!$A:$B,2,FALSE),0)</f>
        <v>0</v>
      </c>
      <c r="J228" s="24">
        <f t="shared" si="36"/>
        <v>0</v>
      </c>
      <c r="K228" s="46">
        <f t="shared" si="37"/>
        <v>0</v>
      </c>
      <c r="L228" s="47">
        <f t="shared" si="38"/>
        <v>0</v>
      </c>
      <c r="M228" s="24">
        <f t="shared" si="39"/>
        <v>0</v>
      </c>
      <c r="N228" s="46">
        <f t="shared" si="40"/>
        <v>0</v>
      </c>
      <c r="O228" s="49" t="str">
        <f t="shared" si="41"/>
        <v/>
      </c>
      <c r="P228" s="126" t="str">
        <f t="shared" si="42"/>
        <v/>
      </c>
      <c r="Q228" s="127">
        <f t="shared" si="43"/>
        <v>0</v>
      </c>
    </row>
    <row r="229" spans="2:17" s="1" customFormat="1" ht="13" x14ac:dyDescent="0.3">
      <c r="B229" s="166"/>
      <c r="C229" s="166"/>
      <c r="D229" s="164"/>
      <c r="E229" s="103"/>
      <c r="F229" s="44"/>
      <c r="G229" s="128"/>
      <c r="H229" s="45">
        <f t="shared" si="35"/>
        <v>0</v>
      </c>
      <c r="I229" s="23">
        <f>IFERROR(VLOOKUP($D229,PGP!$A:$B,2,FALSE),0)</f>
        <v>0</v>
      </c>
      <c r="J229" s="24">
        <f t="shared" si="36"/>
        <v>0</v>
      </c>
      <c r="K229" s="46">
        <f t="shared" si="37"/>
        <v>0</v>
      </c>
      <c r="L229" s="47">
        <f t="shared" si="38"/>
        <v>0</v>
      </c>
      <c r="M229" s="24">
        <f t="shared" si="39"/>
        <v>0</v>
      </c>
      <c r="N229" s="46">
        <f t="shared" si="40"/>
        <v>0</v>
      </c>
      <c r="O229" s="49" t="str">
        <f t="shared" si="41"/>
        <v/>
      </c>
      <c r="P229" s="126" t="str">
        <f t="shared" si="42"/>
        <v/>
      </c>
      <c r="Q229" s="127">
        <f t="shared" si="43"/>
        <v>0</v>
      </c>
    </row>
    <row r="230" spans="2:17" s="1" customFormat="1" ht="13" x14ac:dyDescent="0.3">
      <c r="B230" s="166"/>
      <c r="C230" s="166"/>
      <c r="D230" s="164"/>
      <c r="E230" s="103"/>
      <c r="F230" s="44"/>
      <c r="G230" s="128"/>
      <c r="H230" s="45">
        <f t="shared" si="35"/>
        <v>0</v>
      </c>
      <c r="I230" s="23">
        <f>IFERROR(VLOOKUP($D230,PGP!$A:$B,2,FALSE),0)</f>
        <v>0</v>
      </c>
      <c r="J230" s="24">
        <f t="shared" si="36"/>
        <v>0</v>
      </c>
      <c r="K230" s="46">
        <f t="shared" si="37"/>
        <v>0</v>
      </c>
      <c r="L230" s="47">
        <f t="shared" si="38"/>
        <v>0</v>
      </c>
      <c r="M230" s="24">
        <f t="shared" si="39"/>
        <v>0</v>
      </c>
      <c r="N230" s="46">
        <f t="shared" si="40"/>
        <v>0</v>
      </c>
      <c r="O230" s="49" t="str">
        <f t="shared" si="41"/>
        <v/>
      </c>
      <c r="P230" s="126" t="str">
        <f t="shared" si="42"/>
        <v/>
      </c>
      <c r="Q230" s="127">
        <f t="shared" si="43"/>
        <v>0</v>
      </c>
    </row>
    <row r="231" spans="2:17" s="1" customFormat="1" ht="13" x14ac:dyDescent="0.3">
      <c r="B231" s="166"/>
      <c r="C231" s="166"/>
      <c r="D231" s="164"/>
      <c r="E231" s="103"/>
      <c r="F231" s="44"/>
      <c r="G231" s="128"/>
      <c r="H231" s="45">
        <f t="shared" si="35"/>
        <v>0</v>
      </c>
      <c r="I231" s="23">
        <f>IFERROR(VLOOKUP($D231,PGP!$A:$B,2,FALSE),0)</f>
        <v>0</v>
      </c>
      <c r="J231" s="24">
        <f t="shared" si="36"/>
        <v>0</v>
      </c>
      <c r="K231" s="46">
        <f t="shared" si="37"/>
        <v>0</v>
      </c>
      <c r="L231" s="47">
        <f t="shared" si="38"/>
        <v>0</v>
      </c>
      <c r="M231" s="24">
        <f t="shared" si="39"/>
        <v>0</v>
      </c>
      <c r="N231" s="46">
        <f t="shared" si="40"/>
        <v>0</v>
      </c>
      <c r="O231" s="49" t="str">
        <f t="shared" si="41"/>
        <v/>
      </c>
      <c r="P231" s="126" t="str">
        <f t="shared" si="42"/>
        <v/>
      </c>
      <c r="Q231" s="127">
        <f t="shared" si="43"/>
        <v>0</v>
      </c>
    </row>
    <row r="232" spans="2:17" s="1" customFormat="1" ht="13" x14ac:dyDescent="0.3">
      <c r="B232" s="166"/>
      <c r="C232" s="166"/>
      <c r="D232" s="164"/>
      <c r="E232" s="103"/>
      <c r="F232" s="44"/>
      <c r="G232" s="128"/>
      <c r="H232" s="45">
        <f t="shared" ref="H232:H295" si="44">(IF(AND(D232="Fleurs séchées/Dried cannabis",(E232&lt;28)),1.05,0)+IF(AND(D232="Fleurs séchées/Dried cannabis",(E232=28)),0.9,0))*$E232</f>
        <v>0</v>
      </c>
      <c r="I232" s="23">
        <f>IFERROR(VLOOKUP($D232,PGP!$A:$B,2,FALSE),0)</f>
        <v>0</v>
      </c>
      <c r="J232" s="24">
        <f t="shared" ref="J232:J295" si="45">IFERROR((F232*(1+I232))+H232,0)</f>
        <v>0</v>
      </c>
      <c r="K232" s="46">
        <f t="shared" ref="K232:K295" si="46">IFERROR(ROUNDUP(J232*1.14975,1),0)</f>
        <v>0</v>
      </c>
      <c r="L232" s="47">
        <f t="shared" ref="L232:L295" si="47">(IF(AND(D232="Fleurs séchées/Dried cannabis",(E232&lt;28)),1.85,0)+IF(AND(D232="Fleurs séchées/Dried cannabis",(E232=28)),1.25,0)+IF(AND(D232="Préroulés/Pre-rolled",(E232&lt;28)),2.2,0)+IF(D232="Moulu/Ground",1.5,0)+IF(D232="Cartouches/Cartridges",10.4,0)+IF(AND(D232="Haschich/Hash",(E232&gt;=3)),3.5,0)+IF(AND(D232="Haschich/Hash",AND(E232&gt;=2,E232&lt;3)),4.3,0)+IF(AND(D232="Haschich/Hash",AND(E232&gt;=0,E232&lt;2)),5.9,0)+IF(AND(D232="Préroulés/Pre-rolled",AND(E232&gt;=0,E232&gt;27.99)),1.7,0))*E232</f>
        <v>0</v>
      </c>
      <c r="M232" s="24">
        <f t="shared" ref="M232:M295" si="48">L232+F232</f>
        <v>0</v>
      </c>
      <c r="N232" s="46">
        <f t="shared" ref="N232:N295" si="49">IFERROR(ROUNDUP(M232*1.14975,1),0)</f>
        <v>0</v>
      </c>
      <c r="O232" s="49" t="str">
        <f t="shared" ref="O232:O295" si="50">IF(ISBLANK(F232),"",IF(E232&lt;=0,"",IF(P232=K232,"Calcul de base/ Standard","Marge protégée/ Protected margin")))</f>
        <v/>
      </c>
      <c r="P232" s="126" t="str">
        <f t="shared" ref="P232:P295" si="51">IF(ISBLANK(F232),"",IF(E232&gt;0,MAX(K232,N232),"Remplir colonne D/ Complete column D"))</f>
        <v/>
      </c>
      <c r="Q232" s="127">
        <f t="shared" ref="Q232:Q295" si="52">IFERROR((P232/E232),0)</f>
        <v>0</v>
      </c>
    </row>
    <row r="233" spans="2:17" s="1" customFormat="1" ht="13" x14ac:dyDescent="0.3">
      <c r="B233" s="166"/>
      <c r="C233" s="166"/>
      <c r="D233" s="164"/>
      <c r="E233" s="103"/>
      <c r="F233" s="44"/>
      <c r="G233" s="128"/>
      <c r="H233" s="45">
        <f t="shared" si="44"/>
        <v>0</v>
      </c>
      <c r="I233" s="23">
        <f>IFERROR(VLOOKUP($D233,PGP!$A:$B,2,FALSE),0)</f>
        <v>0</v>
      </c>
      <c r="J233" s="24">
        <f t="shared" si="45"/>
        <v>0</v>
      </c>
      <c r="K233" s="46">
        <f t="shared" si="46"/>
        <v>0</v>
      </c>
      <c r="L233" s="47">
        <f t="shared" si="47"/>
        <v>0</v>
      </c>
      <c r="M233" s="24">
        <f t="shared" si="48"/>
        <v>0</v>
      </c>
      <c r="N233" s="46">
        <f t="shared" si="49"/>
        <v>0</v>
      </c>
      <c r="O233" s="49" t="str">
        <f t="shared" si="50"/>
        <v/>
      </c>
      <c r="P233" s="126" t="str">
        <f t="shared" si="51"/>
        <v/>
      </c>
      <c r="Q233" s="127">
        <f t="shared" si="52"/>
        <v>0</v>
      </c>
    </row>
    <row r="234" spans="2:17" s="1" customFormat="1" ht="13" x14ac:dyDescent="0.3">
      <c r="B234" s="166"/>
      <c r="C234" s="166"/>
      <c r="D234" s="164"/>
      <c r="E234" s="103"/>
      <c r="F234" s="44"/>
      <c r="G234" s="128"/>
      <c r="H234" s="45">
        <f t="shared" si="44"/>
        <v>0</v>
      </c>
      <c r="I234" s="23">
        <f>IFERROR(VLOOKUP($D234,PGP!$A:$B,2,FALSE),0)</f>
        <v>0</v>
      </c>
      <c r="J234" s="24">
        <f t="shared" si="45"/>
        <v>0</v>
      </c>
      <c r="K234" s="46">
        <f t="shared" si="46"/>
        <v>0</v>
      </c>
      <c r="L234" s="47">
        <f t="shared" si="47"/>
        <v>0</v>
      </c>
      <c r="M234" s="24">
        <f t="shared" si="48"/>
        <v>0</v>
      </c>
      <c r="N234" s="46">
        <f t="shared" si="49"/>
        <v>0</v>
      </c>
      <c r="O234" s="49" t="str">
        <f t="shared" si="50"/>
        <v/>
      </c>
      <c r="P234" s="126" t="str">
        <f t="shared" si="51"/>
        <v/>
      </c>
      <c r="Q234" s="127">
        <f t="shared" si="52"/>
        <v>0</v>
      </c>
    </row>
    <row r="235" spans="2:17" s="1" customFormat="1" ht="13" x14ac:dyDescent="0.3">
      <c r="B235" s="166"/>
      <c r="C235" s="166"/>
      <c r="D235" s="164"/>
      <c r="E235" s="103"/>
      <c r="F235" s="44"/>
      <c r="G235" s="128"/>
      <c r="H235" s="45">
        <f t="shared" si="44"/>
        <v>0</v>
      </c>
      <c r="I235" s="23">
        <f>IFERROR(VLOOKUP($D235,PGP!$A:$B,2,FALSE),0)</f>
        <v>0</v>
      </c>
      <c r="J235" s="24">
        <f t="shared" si="45"/>
        <v>0</v>
      </c>
      <c r="K235" s="46">
        <f t="shared" si="46"/>
        <v>0</v>
      </c>
      <c r="L235" s="47">
        <f t="shared" si="47"/>
        <v>0</v>
      </c>
      <c r="M235" s="24">
        <f t="shared" si="48"/>
        <v>0</v>
      </c>
      <c r="N235" s="46">
        <f t="shared" si="49"/>
        <v>0</v>
      </c>
      <c r="O235" s="49" t="str">
        <f t="shared" si="50"/>
        <v/>
      </c>
      <c r="P235" s="126" t="str">
        <f t="shared" si="51"/>
        <v/>
      </c>
      <c r="Q235" s="127">
        <f t="shared" si="52"/>
        <v>0</v>
      </c>
    </row>
    <row r="236" spans="2:17" s="1" customFormat="1" ht="13" x14ac:dyDescent="0.3">
      <c r="B236" s="166"/>
      <c r="C236" s="166"/>
      <c r="D236" s="164"/>
      <c r="E236" s="103"/>
      <c r="F236" s="44"/>
      <c r="G236" s="128"/>
      <c r="H236" s="45">
        <f t="shared" si="44"/>
        <v>0</v>
      </c>
      <c r="I236" s="23">
        <f>IFERROR(VLOOKUP($D236,PGP!$A:$B,2,FALSE),0)</f>
        <v>0</v>
      </c>
      <c r="J236" s="24">
        <f t="shared" si="45"/>
        <v>0</v>
      </c>
      <c r="K236" s="46">
        <f t="shared" si="46"/>
        <v>0</v>
      </c>
      <c r="L236" s="47">
        <f t="shared" si="47"/>
        <v>0</v>
      </c>
      <c r="M236" s="24">
        <f t="shared" si="48"/>
        <v>0</v>
      </c>
      <c r="N236" s="46">
        <f t="shared" si="49"/>
        <v>0</v>
      </c>
      <c r="O236" s="49" t="str">
        <f t="shared" si="50"/>
        <v/>
      </c>
      <c r="P236" s="126" t="str">
        <f t="shared" si="51"/>
        <v/>
      </c>
      <c r="Q236" s="127">
        <f t="shared" si="52"/>
        <v>0</v>
      </c>
    </row>
    <row r="237" spans="2:17" s="1" customFormat="1" ht="13" x14ac:dyDescent="0.3">
      <c r="B237" s="166"/>
      <c r="C237" s="166"/>
      <c r="D237" s="164"/>
      <c r="E237" s="103"/>
      <c r="F237" s="44"/>
      <c r="G237" s="128"/>
      <c r="H237" s="45">
        <f t="shared" si="44"/>
        <v>0</v>
      </c>
      <c r="I237" s="23">
        <f>IFERROR(VLOOKUP($D237,PGP!$A:$B,2,FALSE),0)</f>
        <v>0</v>
      </c>
      <c r="J237" s="24">
        <f t="shared" si="45"/>
        <v>0</v>
      </c>
      <c r="K237" s="46">
        <f t="shared" si="46"/>
        <v>0</v>
      </c>
      <c r="L237" s="47">
        <f t="shared" si="47"/>
        <v>0</v>
      </c>
      <c r="M237" s="24">
        <f t="shared" si="48"/>
        <v>0</v>
      </c>
      <c r="N237" s="46">
        <f t="shared" si="49"/>
        <v>0</v>
      </c>
      <c r="O237" s="49" t="str">
        <f t="shared" si="50"/>
        <v/>
      </c>
      <c r="P237" s="126" t="str">
        <f t="shared" si="51"/>
        <v/>
      </c>
      <c r="Q237" s="127">
        <f t="shared" si="52"/>
        <v>0</v>
      </c>
    </row>
    <row r="238" spans="2:17" s="1" customFormat="1" ht="13" x14ac:dyDescent="0.3">
      <c r="B238" s="166"/>
      <c r="C238" s="166"/>
      <c r="D238" s="164"/>
      <c r="E238" s="103"/>
      <c r="F238" s="44"/>
      <c r="G238" s="128"/>
      <c r="H238" s="45">
        <f t="shared" si="44"/>
        <v>0</v>
      </c>
      <c r="I238" s="23">
        <f>IFERROR(VLOOKUP($D238,PGP!$A:$B,2,FALSE),0)</f>
        <v>0</v>
      </c>
      <c r="J238" s="24">
        <f t="shared" si="45"/>
        <v>0</v>
      </c>
      <c r="K238" s="46">
        <f t="shared" si="46"/>
        <v>0</v>
      </c>
      <c r="L238" s="47">
        <f t="shared" si="47"/>
        <v>0</v>
      </c>
      <c r="M238" s="24">
        <f t="shared" si="48"/>
        <v>0</v>
      </c>
      <c r="N238" s="46">
        <f t="shared" si="49"/>
        <v>0</v>
      </c>
      <c r="O238" s="49" t="str">
        <f t="shared" si="50"/>
        <v/>
      </c>
      <c r="P238" s="126" t="str">
        <f t="shared" si="51"/>
        <v/>
      </c>
      <c r="Q238" s="127">
        <f t="shared" si="52"/>
        <v>0</v>
      </c>
    </row>
    <row r="239" spans="2:17" s="1" customFormat="1" ht="13" x14ac:dyDescent="0.3">
      <c r="B239" s="166"/>
      <c r="C239" s="166"/>
      <c r="D239" s="164"/>
      <c r="E239" s="103"/>
      <c r="F239" s="44"/>
      <c r="G239" s="128"/>
      <c r="H239" s="45">
        <f t="shared" si="44"/>
        <v>0</v>
      </c>
      <c r="I239" s="23">
        <f>IFERROR(VLOOKUP($D239,PGP!$A:$B,2,FALSE),0)</f>
        <v>0</v>
      </c>
      <c r="J239" s="24">
        <f t="shared" si="45"/>
        <v>0</v>
      </c>
      <c r="K239" s="46">
        <f t="shared" si="46"/>
        <v>0</v>
      </c>
      <c r="L239" s="47">
        <f t="shared" si="47"/>
        <v>0</v>
      </c>
      <c r="M239" s="24">
        <f t="shared" si="48"/>
        <v>0</v>
      </c>
      <c r="N239" s="46">
        <f t="shared" si="49"/>
        <v>0</v>
      </c>
      <c r="O239" s="49" t="str">
        <f t="shared" si="50"/>
        <v/>
      </c>
      <c r="P239" s="126" t="str">
        <f t="shared" si="51"/>
        <v/>
      </c>
      <c r="Q239" s="127">
        <f t="shared" si="52"/>
        <v>0</v>
      </c>
    </row>
    <row r="240" spans="2:17" s="1" customFormat="1" ht="13" x14ac:dyDescent="0.3">
      <c r="B240" s="166"/>
      <c r="C240" s="166"/>
      <c r="D240" s="164"/>
      <c r="E240" s="103"/>
      <c r="F240" s="44"/>
      <c r="G240" s="128"/>
      <c r="H240" s="45">
        <f t="shared" si="44"/>
        <v>0</v>
      </c>
      <c r="I240" s="23">
        <f>IFERROR(VLOOKUP($D240,PGP!$A:$B,2,FALSE),0)</f>
        <v>0</v>
      </c>
      <c r="J240" s="24">
        <f t="shared" si="45"/>
        <v>0</v>
      </c>
      <c r="K240" s="46">
        <f t="shared" si="46"/>
        <v>0</v>
      </c>
      <c r="L240" s="47">
        <f t="shared" si="47"/>
        <v>0</v>
      </c>
      <c r="M240" s="24">
        <f t="shared" si="48"/>
        <v>0</v>
      </c>
      <c r="N240" s="46">
        <f t="shared" si="49"/>
        <v>0</v>
      </c>
      <c r="O240" s="49" t="str">
        <f t="shared" si="50"/>
        <v/>
      </c>
      <c r="P240" s="126" t="str">
        <f t="shared" si="51"/>
        <v/>
      </c>
      <c r="Q240" s="127">
        <f t="shared" si="52"/>
        <v>0</v>
      </c>
    </row>
    <row r="241" spans="2:17" s="1" customFormat="1" ht="13" x14ac:dyDescent="0.3">
      <c r="B241" s="166"/>
      <c r="C241" s="166"/>
      <c r="D241" s="164"/>
      <c r="E241" s="103"/>
      <c r="F241" s="44"/>
      <c r="G241" s="128"/>
      <c r="H241" s="45">
        <f t="shared" si="44"/>
        <v>0</v>
      </c>
      <c r="I241" s="23">
        <f>IFERROR(VLOOKUP($D241,PGP!$A:$B,2,FALSE),0)</f>
        <v>0</v>
      </c>
      <c r="J241" s="24">
        <f t="shared" si="45"/>
        <v>0</v>
      </c>
      <c r="K241" s="46">
        <f t="shared" si="46"/>
        <v>0</v>
      </c>
      <c r="L241" s="47">
        <f t="shared" si="47"/>
        <v>0</v>
      </c>
      <c r="M241" s="24">
        <f t="shared" si="48"/>
        <v>0</v>
      </c>
      <c r="N241" s="46">
        <f t="shared" si="49"/>
        <v>0</v>
      </c>
      <c r="O241" s="49" t="str">
        <f t="shared" si="50"/>
        <v/>
      </c>
      <c r="P241" s="126" t="str">
        <f t="shared" si="51"/>
        <v/>
      </c>
      <c r="Q241" s="127">
        <f t="shared" si="52"/>
        <v>0</v>
      </c>
    </row>
    <row r="242" spans="2:17" s="1" customFormat="1" ht="13" x14ac:dyDescent="0.3">
      <c r="B242" s="166"/>
      <c r="C242" s="166"/>
      <c r="D242" s="164"/>
      <c r="E242" s="103"/>
      <c r="F242" s="44"/>
      <c r="G242" s="128"/>
      <c r="H242" s="45">
        <f t="shared" si="44"/>
        <v>0</v>
      </c>
      <c r="I242" s="23">
        <f>IFERROR(VLOOKUP($D242,PGP!$A:$B,2,FALSE),0)</f>
        <v>0</v>
      </c>
      <c r="J242" s="24">
        <f t="shared" si="45"/>
        <v>0</v>
      </c>
      <c r="K242" s="46">
        <f t="shared" si="46"/>
        <v>0</v>
      </c>
      <c r="L242" s="47">
        <f t="shared" si="47"/>
        <v>0</v>
      </c>
      <c r="M242" s="24">
        <f t="shared" si="48"/>
        <v>0</v>
      </c>
      <c r="N242" s="46">
        <f t="shared" si="49"/>
        <v>0</v>
      </c>
      <c r="O242" s="49" t="str">
        <f t="shared" si="50"/>
        <v/>
      </c>
      <c r="P242" s="126" t="str">
        <f t="shared" si="51"/>
        <v/>
      </c>
      <c r="Q242" s="127">
        <f t="shared" si="52"/>
        <v>0</v>
      </c>
    </row>
    <row r="243" spans="2:17" s="1" customFormat="1" ht="13" x14ac:dyDescent="0.3">
      <c r="B243" s="166"/>
      <c r="C243" s="166"/>
      <c r="D243" s="164"/>
      <c r="E243" s="103"/>
      <c r="F243" s="44"/>
      <c r="G243" s="128"/>
      <c r="H243" s="45">
        <f t="shared" si="44"/>
        <v>0</v>
      </c>
      <c r="I243" s="23">
        <f>IFERROR(VLOOKUP($D243,PGP!$A:$B,2,FALSE),0)</f>
        <v>0</v>
      </c>
      <c r="J243" s="24">
        <f t="shared" si="45"/>
        <v>0</v>
      </c>
      <c r="K243" s="46">
        <f t="shared" si="46"/>
        <v>0</v>
      </c>
      <c r="L243" s="47">
        <f t="shared" si="47"/>
        <v>0</v>
      </c>
      <c r="M243" s="24">
        <f t="shared" si="48"/>
        <v>0</v>
      </c>
      <c r="N243" s="46">
        <f t="shared" si="49"/>
        <v>0</v>
      </c>
      <c r="O243" s="49" t="str">
        <f t="shared" si="50"/>
        <v/>
      </c>
      <c r="P243" s="126" t="str">
        <f t="shared" si="51"/>
        <v/>
      </c>
      <c r="Q243" s="127">
        <f t="shared" si="52"/>
        <v>0</v>
      </c>
    </row>
    <row r="244" spans="2:17" s="1" customFormat="1" ht="13" x14ac:dyDescent="0.3">
      <c r="B244" s="166"/>
      <c r="C244" s="166"/>
      <c r="D244" s="164"/>
      <c r="E244" s="103"/>
      <c r="F244" s="44"/>
      <c r="G244" s="128"/>
      <c r="H244" s="45">
        <f t="shared" si="44"/>
        <v>0</v>
      </c>
      <c r="I244" s="23">
        <f>IFERROR(VLOOKUP($D244,PGP!$A:$B,2,FALSE),0)</f>
        <v>0</v>
      </c>
      <c r="J244" s="24">
        <f t="shared" si="45"/>
        <v>0</v>
      </c>
      <c r="K244" s="46">
        <f t="shared" si="46"/>
        <v>0</v>
      </c>
      <c r="L244" s="47">
        <f t="shared" si="47"/>
        <v>0</v>
      </c>
      <c r="M244" s="24">
        <f t="shared" si="48"/>
        <v>0</v>
      </c>
      <c r="N244" s="46">
        <f t="shared" si="49"/>
        <v>0</v>
      </c>
      <c r="O244" s="49" t="str">
        <f t="shared" si="50"/>
        <v/>
      </c>
      <c r="P244" s="126" t="str">
        <f t="shared" si="51"/>
        <v/>
      </c>
      <c r="Q244" s="127">
        <f t="shared" si="52"/>
        <v>0</v>
      </c>
    </row>
    <row r="245" spans="2:17" s="1" customFormat="1" ht="13" x14ac:dyDescent="0.3">
      <c r="B245" s="166"/>
      <c r="C245" s="166"/>
      <c r="D245" s="164"/>
      <c r="E245" s="103"/>
      <c r="F245" s="44"/>
      <c r="G245" s="128"/>
      <c r="H245" s="45">
        <f t="shared" si="44"/>
        <v>0</v>
      </c>
      <c r="I245" s="23">
        <f>IFERROR(VLOOKUP($D245,PGP!$A:$B,2,FALSE),0)</f>
        <v>0</v>
      </c>
      <c r="J245" s="24">
        <f t="shared" si="45"/>
        <v>0</v>
      </c>
      <c r="K245" s="46">
        <f t="shared" si="46"/>
        <v>0</v>
      </c>
      <c r="L245" s="47">
        <f t="shared" si="47"/>
        <v>0</v>
      </c>
      <c r="M245" s="24">
        <f t="shared" si="48"/>
        <v>0</v>
      </c>
      <c r="N245" s="46">
        <f t="shared" si="49"/>
        <v>0</v>
      </c>
      <c r="O245" s="49" t="str">
        <f t="shared" si="50"/>
        <v/>
      </c>
      <c r="P245" s="126" t="str">
        <f t="shared" si="51"/>
        <v/>
      </c>
      <c r="Q245" s="127">
        <f t="shared" si="52"/>
        <v>0</v>
      </c>
    </row>
    <row r="246" spans="2:17" s="1" customFormat="1" ht="13" x14ac:dyDescent="0.3">
      <c r="B246" s="166"/>
      <c r="C246" s="166"/>
      <c r="D246" s="164"/>
      <c r="E246" s="103"/>
      <c r="F246" s="44"/>
      <c r="G246" s="128"/>
      <c r="H246" s="45">
        <f t="shared" si="44"/>
        <v>0</v>
      </c>
      <c r="I246" s="23">
        <f>IFERROR(VLOOKUP($D246,PGP!$A:$B,2,FALSE),0)</f>
        <v>0</v>
      </c>
      <c r="J246" s="24">
        <f t="shared" si="45"/>
        <v>0</v>
      </c>
      <c r="K246" s="46">
        <f t="shared" si="46"/>
        <v>0</v>
      </c>
      <c r="L246" s="47">
        <f t="shared" si="47"/>
        <v>0</v>
      </c>
      <c r="M246" s="24">
        <f t="shared" si="48"/>
        <v>0</v>
      </c>
      <c r="N246" s="46">
        <f t="shared" si="49"/>
        <v>0</v>
      </c>
      <c r="O246" s="49" t="str">
        <f t="shared" si="50"/>
        <v/>
      </c>
      <c r="P246" s="126" t="str">
        <f t="shared" si="51"/>
        <v/>
      </c>
      <c r="Q246" s="127">
        <f t="shared" si="52"/>
        <v>0</v>
      </c>
    </row>
    <row r="247" spans="2:17" s="1" customFormat="1" ht="13" x14ac:dyDescent="0.3">
      <c r="B247" s="166"/>
      <c r="C247" s="166"/>
      <c r="D247" s="164"/>
      <c r="E247" s="103"/>
      <c r="F247" s="44"/>
      <c r="G247" s="128"/>
      <c r="H247" s="45">
        <f t="shared" si="44"/>
        <v>0</v>
      </c>
      <c r="I247" s="23">
        <f>IFERROR(VLOOKUP($D247,PGP!$A:$B,2,FALSE),0)</f>
        <v>0</v>
      </c>
      <c r="J247" s="24">
        <f t="shared" si="45"/>
        <v>0</v>
      </c>
      <c r="K247" s="46">
        <f t="shared" si="46"/>
        <v>0</v>
      </c>
      <c r="L247" s="47">
        <f t="shared" si="47"/>
        <v>0</v>
      </c>
      <c r="M247" s="24">
        <f t="shared" si="48"/>
        <v>0</v>
      </c>
      <c r="N247" s="46">
        <f t="shared" si="49"/>
        <v>0</v>
      </c>
      <c r="O247" s="49" t="str">
        <f t="shared" si="50"/>
        <v/>
      </c>
      <c r="P247" s="126" t="str">
        <f t="shared" si="51"/>
        <v/>
      </c>
      <c r="Q247" s="127">
        <f t="shared" si="52"/>
        <v>0</v>
      </c>
    </row>
    <row r="248" spans="2:17" s="1" customFormat="1" ht="13" x14ac:dyDescent="0.3">
      <c r="B248" s="166"/>
      <c r="C248" s="166"/>
      <c r="D248" s="164"/>
      <c r="E248" s="103"/>
      <c r="F248" s="44"/>
      <c r="G248" s="128"/>
      <c r="H248" s="45">
        <f t="shared" si="44"/>
        <v>0</v>
      </c>
      <c r="I248" s="23">
        <f>IFERROR(VLOOKUP($D248,PGP!$A:$B,2,FALSE),0)</f>
        <v>0</v>
      </c>
      <c r="J248" s="24">
        <f t="shared" si="45"/>
        <v>0</v>
      </c>
      <c r="K248" s="46">
        <f t="shared" si="46"/>
        <v>0</v>
      </c>
      <c r="L248" s="47">
        <f t="shared" si="47"/>
        <v>0</v>
      </c>
      <c r="M248" s="24">
        <f t="shared" si="48"/>
        <v>0</v>
      </c>
      <c r="N248" s="46">
        <f t="shared" si="49"/>
        <v>0</v>
      </c>
      <c r="O248" s="49" t="str">
        <f t="shared" si="50"/>
        <v/>
      </c>
      <c r="P248" s="126" t="str">
        <f t="shared" si="51"/>
        <v/>
      </c>
      <c r="Q248" s="127">
        <f t="shared" si="52"/>
        <v>0</v>
      </c>
    </row>
    <row r="249" spans="2:17" s="1" customFormat="1" ht="13" x14ac:dyDescent="0.3">
      <c r="B249" s="166"/>
      <c r="C249" s="166"/>
      <c r="D249" s="164"/>
      <c r="E249" s="103"/>
      <c r="F249" s="44"/>
      <c r="G249" s="128"/>
      <c r="H249" s="45">
        <f t="shared" si="44"/>
        <v>0</v>
      </c>
      <c r="I249" s="23">
        <f>IFERROR(VLOOKUP($D249,PGP!$A:$B,2,FALSE),0)</f>
        <v>0</v>
      </c>
      <c r="J249" s="24">
        <f t="shared" si="45"/>
        <v>0</v>
      </c>
      <c r="K249" s="46">
        <f t="shared" si="46"/>
        <v>0</v>
      </c>
      <c r="L249" s="47">
        <f t="shared" si="47"/>
        <v>0</v>
      </c>
      <c r="M249" s="24">
        <f t="shared" si="48"/>
        <v>0</v>
      </c>
      <c r="N249" s="46">
        <f t="shared" si="49"/>
        <v>0</v>
      </c>
      <c r="O249" s="49" t="str">
        <f t="shared" si="50"/>
        <v/>
      </c>
      <c r="P249" s="126" t="str">
        <f t="shared" si="51"/>
        <v/>
      </c>
      <c r="Q249" s="127">
        <f t="shared" si="52"/>
        <v>0</v>
      </c>
    </row>
    <row r="250" spans="2:17" s="1" customFormat="1" ht="13" x14ac:dyDescent="0.3">
      <c r="B250" s="166"/>
      <c r="C250" s="166"/>
      <c r="D250" s="164"/>
      <c r="E250" s="103"/>
      <c r="F250" s="44"/>
      <c r="G250" s="128"/>
      <c r="H250" s="45">
        <f t="shared" si="44"/>
        <v>0</v>
      </c>
      <c r="I250" s="23">
        <f>IFERROR(VLOOKUP($D250,PGP!$A:$B,2,FALSE),0)</f>
        <v>0</v>
      </c>
      <c r="J250" s="24">
        <f t="shared" si="45"/>
        <v>0</v>
      </c>
      <c r="K250" s="46">
        <f t="shared" si="46"/>
        <v>0</v>
      </c>
      <c r="L250" s="47">
        <f t="shared" si="47"/>
        <v>0</v>
      </c>
      <c r="M250" s="24">
        <f t="shared" si="48"/>
        <v>0</v>
      </c>
      <c r="N250" s="46">
        <f t="shared" si="49"/>
        <v>0</v>
      </c>
      <c r="O250" s="49" t="str">
        <f t="shared" si="50"/>
        <v/>
      </c>
      <c r="P250" s="126" t="str">
        <f t="shared" si="51"/>
        <v/>
      </c>
      <c r="Q250" s="127">
        <f t="shared" si="52"/>
        <v>0</v>
      </c>
    </row>
    <row r="251" spans="2:17" s="1" customFormat="1" ht="13" x14ac:dyDescent="0.3">
      <c r="B251" s="166"/>
      <c r="C251" s="166"/>
      <c r="D251" s="164"/>
      <c r="E251" s="103"/>
      <c r="F251" s="44"/>
      <c r="G251" s="128"/>
      <c r="H251" s="45">
        <f t="shared" si="44"/>
        <v>0</v>
      </c>
      <c r="I251" s="23">
        <f>IFERROR(VLOOKUP($D251,PGP!$A:$B,2,FALSE),0)</f>
        <v>0</v>
      </c>
      <c r="J251" s="24">
        <f t="shared" si="45"/>
        <v>0</v>
      </c>
      <c r="K251" s="46">
        <f t="shared" si="46"/>
        <v>0</v>
      </c>
      <c r="L251" s="47">
        <f t="shared" si="47"/>
        <v>0</v>
      </c>
      <c r="M251" s="24">
        <f t="shared" si="48"/>
        <v>0</v>
      </c>
      <c r="N251" s="46">
        <f t="shared" si="49"/>
        <v>0</v>
      </c>
      <c r="O251" s="49" t="str">
        <f t="shared" si="50"/>
        <v/>
      </c>
      <c r="P251" s="126" t="str">
        <f t="shared" si="51"/>
        <v/>
      </c>
      <c r="Q251" s="127">
        <f t="shared" si="52"/>
        <v>0</v>
      </c>
    </row>
    <row r="252" spans="2:17" s="1" customFormat="1" ht="13" x14ac:dyDescent="0.3">
      <c r="B252" s="166"/>
      <c r="C252" s="166"/>
      <c r="D252" s="164"/>
      <c r="E252" s="103"/>
      <c r="F252" s="44"/>
      <c r="G252" s="128"/>
      <c r="H252" s="45">
        <f t="shared" si="44"/>
        <v>0</v>
      </c>
      <c r="I252" s="23">
        <f>IFERROR(VLOOKUP($D252,PGP!$A:$B,2,FALSE),0)</f>
        <v>0</v>
      </c>
      <c r="J252" s="24">
        <f t="shared" si="45"/>
        <v>0</v>
      </c>
      <c r="K252" s="46">
        <f t="shared" si="46"/>
        <v>0</v>
      </c>
      <c r="L252" s="47">
        <f t="shared" si="47"/>
        <v>0</v>
      </c>
      <c r="M252" s="24">
        <f t="shared" si="48"/>
        <v>0</v>
      </c>
      <c r="N252" s="46">
        <f t="shared" si="49"/>
        <v>0</v>
      </c>
      <c r="O252" s="49" t="str">
        <f t="shared" si="50"/>
        <v/>
      </c>
      <c r="P252" s="126" t="str">
        <f t="shared" si="51"/>
        <v/>
      </c>
      <c r="Q252" s="127">
        <f t="shared" si="52"/>
        <v>0</v>
      </c>
    </row>
    <row r="253" spans="2:17" s="1" customFormat="1" ht="13" x14ac:dyDescent="0.3">
      <c r="B253" s="166"/>
      <c r="C253" s="166"/>
      <c r="D253" s="164"/>
      <c r="E253" s="103"/>
      <c r="F253" s="44"/>
      <c r="G253" s="128"/>
      <c r="H253" s="45">
        <f t="shared" si="44"/>
        <v>0</v>
      </c>
      <c r="I253" s="23">
        <f>IFERROR(VLOOKUP($D253,PGP!$A:$B,2,FALSE),0)</f>
        <v>0</v>
      </c>
      <c r="J253" s="24">
        <f t="shared" si="45"/>
        <v>0</v>
      </c>
      <c r="K253" s="46">
        <f t="shared" si="46"/>
        <v>0</v>
      </c>
      <c r="L253" s="47">
        <f t="shared" si="47"/>
        <v>0</v>
      </c>
      <c r="M253" s="24">
        <f t="shared" si="48"/>
        <v>0</v>
      </c>
      <c r="N253" s="46">
        <f t="shared" si="49"/>
        <v>0</v>
      </c>
      <c r="O253" s="49" t="str">
        <f t="shared" si="50"/>
        <v/>
      </c>
      <c r="P253" s="126" t="str">
        <f t="shared" si="51"/>
        <v/>
      </c>
      <c r="Q253" s="127">
        <f t="shared" si="52"/>
        <v>0</v>
      </c>
    </row>
    <row r="254" spans="2:17" s="1" customFormat="1" ht="13" x14ac:dyDescent="0.3">
      <c r="B254" s="166"/>
      <c r="C254" s="166"/>
      <c r="D254" s="164"/>
      <c r="E254" s="103"/>
      <c r="F254" s="44"/>
      <c r="G254" s="128"/>
      <c r="H254" s="45">
        <f t="shared" si="44"/>
        <v>0</v>
      </c>
      <c r="I254" s="23">
        <f>IFERROR(VLOOKUP($D254,PGP!$A:$B,2,FALSE),0)</f>
        <v>0</v>
      </c>
      <c r="J254" s="24">
        <f t="shared" si="45"/>
        <v>0</v>
      </c>
      <c r="K254" s="46">
        <f t="shared" si="46"/>
        <v>0</v>
      </c>
      <c r="L254" s="47">
        <f t="shared" si="47"/>
        <v>0</v>
      </c>
      <c r="M254" s="24">
        <f t="shared" si="48"/>
        <v>0</v>
      </c>
      <c r="N254" s="46">
        <f t="shared" si="49"/>
        <v>0</v>
      </c>
      <c r="O254" s="49" t="str">
        <f t="shared" si="50"/>
        <v/>
      </c>
      <c r="P254" s="126" t="str">
        <f t="shared" si="51"/>
        <v/>
      </c>
      <c r="Q254" s="127">
        <f t="shared" si="52"/>
        <v>0</v>
      </c>
    </row>
    <row r="255" spans="2:17" s="1" customFormat="1" ht="13" x14ac:dyDescent="0.3">
      <c r="B255" s="166"/>
      <c r="C255" s="166"/>
      <c r="D255" s="164"/>
      <c r="E255" s="103"/>
      <c r="F255" s="44"/>
      <c r="G255" s="128"/>
      <c r="H255" s="45">
        <f t="shared" si="44"/>
        <v>0</v>
      </c>
      <c r="I255" s="23">
        <f>IFERROR(VLOOKUP($D255,PGP!$A:$B,2,FALSE),0)</f>
        <v>0</v>
      </c>
      <c r="J255" s="24">
        <f t="shared" si="45"/>
        <v>0</v>
      </c>
      <c r="K255" s="46">
        <f t="shared" si="46"/>
        <v>0</v>
      </c>
      <c r="L255" s="47">
        <f t="shared" si="47"/>
        <v>0</v>
      </c>
      <c r="M255" s="24">
        <f t="shared" si="48"/>
        <v>0</v>
      </c>
      <c r="N255" s="46">
        <f t="shared" si="49"/>
        <v>0</v>
      </c>
      <c r="O255" s="49" t="str">
        <f t="shared" si="50"/>
        <v/>
      </c>
      <c r="P255" s="126" t="str">
        <f t="shared" si="51"/>
        <v/>
      </c>
      <c r="Q255" s="127">
        <f t="shared" si="52"/>
        <v>0</v>
      </c>
    </row>
    <row r="256" spans="2:17" s="1" customFormat="1" ht="13" x14ac:dyDescent="0.3">
      <c r="B256" s="166"/>
      <c r="C256" s="166"/>
      <c r="D256" s="164"/>
      <c r="E256" s="103"/>
      <c r="F256" s="44"/>
      <c r="G256" s="128"/>
      <c r="H256" s="45">
        <f t="shared" si="44"/>
        <v>0</v>
      </c>
      <c r="I256" s="23">
        <f>IFERROR(VLOOKUP($D256,PGP!$A:$B,2,FALSE),0)</f>
        <v>0</v>
      </c>
      <c r="J256" s="24">
        <f t="shared" si="45"/>
        <v>0</v>
      </c>
      <c r="K256" s="46">
        <f t="shared" si="46"/>
        <v>0</v>
      </c>
      <c r="L256" s="47">
        <f t="shared" si="47"/>
        <v>0</v>
      </c>
      <c r="M256" s="24">
        <f t="shared" si="48"/>
        <v>0</v>
      </c>
      <c r="N256" s="46">
        <f t="shared" si="49"/>
        <v>0</v>
      </c>
      <c r="O256" s="49" t="str">
        <f t="shared" si="50"/>
        <v/>
      </c>
      <c r="P256" s="126" t="str">
        <f t="shared" si="51"/>
        <v/>
      </c>
      <c r="Q256" s="127">
        <f t="shared" si="52"/>
        <v>0</v>
      </c>
    </row>
    <row r="257" spans="2:17" s="1" customFormat="1" ht="13" x14ac:dyDescent="0.3">
      <c r="B257" s="166"/>
      <c r="C257" s="166"/>
      <c r="D257" s="164"/>
      <c r="E257" s="103"/>
      <c r="F257" s="44"/>
      <c r="G257" s="128"/>
      <c r="H257" s="45">
        <f t="shared" si="44"/>
        <v>0</v>
      </c>
      <c r="I257" s="23">
        <f>IFERROR(VLOOKUP($D257,PGP!$A:$B,2,FALSE),0)</f>
        <v>0</v>
      </c>
      <c r="J257" s="24">
        <f t="shared" si="45"/>
        <v>0</v>
      </c>
      <c r="K257" s="46">
        <f t="shared" si="46"/>
        <v>0</v>
      </c>
      <c r="L257" s="47">
        <f t="shared" si="47"/>
        <v>0</v>
      </c>
      <c r="M257" s="24">
        <f t="shared" si="48"/>
        <v>0</v>
      </c>
      <c r="N257" s="46">
        <f t="shared" si="49"/>
        <v>0</v>
      </c>
      <c r="O257" s="49" t="str">
        <f t="shared" si="50"/>
        <v/>
      </c>
      <c r="P257" s="126" t="str">
        <f t="shared" si="51"/>
        <v/>
      </c>
      <c r="Q257" s="127">
        <f t="shared" si="52"/>
        <v>0</v>
      </c>
    </row>
    <row r="258" spans="2:17" s="1" customFormat="1" ht="13" x14ac:dyDescent="0.3">
      <c r="B258" s="166"/>
      <c r="C258" s="166"/>
      <c r="D258" s="164"/>
      <c r="E258" s="103"/>
      <c r="F258" s="44"/>
      <c r="G258" s="128"/>
      <c r="H258" s="45">
        <f t="shared" si="44"/>
        <v>0</v>
      </c>
      <c r="I258" s="23">
        <f>IFERROR(VLOOKUP($D258,PGP!$A:$B,2,FALSE),0)</f>
        <v>0</v>
      </c>
      <c r="J258" s="24">
        <f t="shared" si="45"/>
        <v>0</v>
      </c>
      <c r="K258" s="46">
        <f t="shared" si="46"/>
        <v>0</v>
      </c>
      <c r="L258" s="47">
        <f t="shared" si="47"/>
        <v>0</v>
      </c>
      <c r="M258" s="24">
        <f t="shared" si="48"/>
        <v>0</v>
      </c>
      <c r="N258" s="46">
        <f t="shared" si="49"/>
        <v>0</v>
      </c>
      <c r="O258" s="49" t="str">
        <f t="shared" si="50"/>
        <v/>
      </c>
      <c r="P258" s="126" t="str">
        <f t="shared" si="51"/>
        <v/>
      </c>
      <c r="Q258" s="127">
        <f t="shared" si="52"/>
        <v>0</v>
      </c>
    </row>
    <row r="259" spans="2:17" s="1" customFormat="1" ht="13" x14ac:dyDescent="0.3">
      <c r="B259" s="166"/>
      <c r="C259" s="166"/>
      <c r="D259" s="164"/>
      <c r="E259" s="103"/>
      <c r="F259" s="44"/>
      <c r="G259" s="128"/>
      <c r="H259" s="45">
        <f t="shared" si="44"/>
        <v>0</v>
      </c>
      <c r="I259" s="23">
        <f>IFERROR(VLOOKUP($D259,PGP!$A:$B,2,FALSE),0)</f>
        <v>0</v>
      </c>
      <c r="J259" s="24">
        <f t="shared" si="45"/>
        <v>0</v>
      </c>
      <c r="K259" s="46">
        <f t="shared" si="46"/>
        <v>0</v>
      </c>
      <c r="L259" s="47">
        <f t="shared" si="47"/>
        <v>0</v>
      </c>
      <c r="M259" s="24">
        <f t="shared" si="48"/>
        <v>0</v>
      </c>
      <c r="N259" s="46">
        <f t="shared" si="49"/>
        <v>0</v>
      </c>
      <c r="O259" s="49" t="str">
        <f t="shared" si="50"/>
        <v/>
      </c>
      <c r="P259" s="126" t="str">
        <f t="shared" si="51"/>
        <v/>
      </c>
      <c r="Q259" s="127">
        <f t="shared" si="52"/>
        <v>0</v>
      </c>
    </row>
    <row r="260" spans="2:17" s="1" customFormat="1" ht="13" x14ac:dyDescent="0.3">
      <c r="B260" s="166"/>
      <c r="C260" s="166"/>
      <c r="D260" s="164"/>
      <c r="E260" s="103"/>
      <c r="F260" s="44"/>
      <c r="G260" s="128"/>
      <c r="H260" s="45">
        <f t="shared" si="44"/>
        <v>0</v>
      </c>
      <c r="I260" s="23">
        <f>IFERROR(VLOOKUP($D260,PGP!$A:$B,2,FALSE),0)</f>
        <v>0</v>
      </c>
      <c r="J260" s="24">
        <f t="shared" si="45"/>
        <v>0</v>
      </c>
      <c r="K260" s="46">
        <f t="shared" si="46"/>
        <v>0</v>
      </c>
      <c r="L260" s="47">
        <f t="shared" si="47"/>
        <v>0</v>
      </c>
      <c r="M260" s="24">
        <f t="shared" si="48"/>
        <v>0</v>
      </c>
      <c r="N260" s="46">
        <f t="shared" si="49"/>
        <v>0</v>
      </c>
      <c r="O260" s="49" t="str">
        <f t="shared" si="50"/>
        <v/>
      </c>
      <c r="P260" s="126" t="str">
        <f t="shared" si="51"/>
        <v/>
      </c>
      <c r="Q260" s="127">
        <f t="shared" si="52"/>
        <v>0</v>
      </c>
    </row>
    <row r="261" spans="2:17" s="1" customFormat="1" ht="13" x14ac:dyDescent="0.3">
      <c r="B261" s="166"/>
      <c r="C261" s="166"/>
      <c r="D261" s="164"/>
      <c r="E261" s="103"/>
      <c r="F261" s="44"/>
      <c r="G261" s="128"/>
      <c r="H261" s="45">
        <f t="shared" si="44"/>
        <v>0</v>
      </c>
      <c r="I261" s="23">
        <f>IFERROR(VLOOKUP($D261,PGP!$A:$B,2,FALSE),0)</f>
        <v>0</v>
      </c>
      <c r="J261" s="24">
        <f t="shared" si="45"/>
        <v>0</v>
      </c>
      <c r="K261" s="46">
        <f t="shared" si="46"/>
        <v>0</v>
      </c>
      <c r="L261" s="47">
        <f t="shared" si="47"/>
        <v>0</v>
      </c>
      <c r="M261" s="24">
        <f t="shared" si="48"/>
        <v>0</v>
      </c>
      <c r="N261" s="46">
        <f t="shared" si="49"/>
        <v>0</v>
      </c>
      <c r="O261" s="49" t="str">
        <f t="shared" si="50"/>
        <v/>
      </c>
      <c r="P261" s="126" t="str">
        <f t="shared" si="51"/>
        <v/>
      </c>
      <c r="Q261" s="127">
        <f t="shared" si="52"/>
        <v>0</v>
      </c>
    </row>
    <row r="262" spans="2:17" s="1" customFormat="1" ht="13" x14ac:dyDescent="0.3">
      <c r="B262" s="166"/>
      <c r="C262" s="166"/>
      <c r="D262" s="164"/>
      <c r="E262" s="103"/>
      <c r="F262" s="44"/>
      <c r="G262" s="128"/>
      <c r="H262" s="45">
        <f t="shared" si="44"/>
        <v>0</v>
      </c>
      <c r="I262" s="23">
        <f>IFERROR(VLOOKUP($D262,PGP!$A:$B,2,FALSE),0)</f>
        <v>0</v>
      </c>
      <c r="J262" s="24">
        <f t="shared" si="45"/>
        <v>0</v>
      </c>
      <c r="K262" s="46">
        <f t="shared" si="46"/>
        <v>0</v>
      </c>
      <c r="L262" s="47">
        <f t="shared" si="47"/>
        <v>0</v>
      </c>
      <c r="M262" s="24">
        <f t="shared" si="48"/>
        <v>0</v>
      </c>
      <c r="N262" s="46">
        <f t="shared" si="49"/>
        <v>0</v>
      </c>
      <c r="O262" s="49" t="str">
        <f t="shared" si="50"/>
        <v/>
      </c>
      <c r="P262" s="126" t="str">
        <f t="shared" si="51"/>
        <v/>
      </c>
      <c r="Q262" s="127">
        <f t="shared" si="52"/>
        <v>0</v>
      </c>
    </row>
    <row r="263" spans="2:17" s="1" customFormat="1" ht="13" x14ac:dyDescent="0.3">
      <c r="B263" s="166"/>
      <c r="C263" s="166"/>
      <c r="D263" s="164"/>
      <c r="E263" s="103"/>
      <c r="F263" s="44"/>
      <c r="G263" s="128"/>
      <c r="H263" s="45">
        <f t="shared" si="44"/>
        <v>0</v>
      </c>
      <c r="I263" s="23">
        <f>IFERROR(VLOOKUP($D263,PGP!$A:$B,2,FALSE),0)</f>
        <v>0</v>
      </c>
      <c r="J263" s="24">
        <f t="shared" si="45"/>
        <v>0</v>
      </c>
      <c r="K263" s="46">
        <f t="shared" si="46"/>
        <v>0</v>
      </c>
      <c r="L263" s="47">
        <f t="shared" si="47"/>
        <v>0</v>
      </c>
      <c r="M263" s="24">
        <f t="shared" si="48"/>
        <v>0</v>
      </c>
      <c r="N263" s="46">
        <f t="shared" si="49"/>
        <v>0</v>
      </c>
      <c r="O263" s="49" t="str">
        <f t="shared" si="50"/>
        <v/>
      </c>
      <c r="P263" s="126" t="str">
        <f t="shared" si="51"/>
        <v/>
      </c>
      <c r="Q263" s="127">
        <f t="shared" si="52"/>
        <v>0</v>
      </c>
    </row>
    <row r="264" spans="2:17" s="1" customFormat="1" ht="13" x14ac:dyDescent="0.3">
      <c r="B264" s="166"/>
      <c r="C264" s="166"/>
      <c r="D264" s="164"/>
      <c r="E264" s="103"/>
      <c r="F264" s="44"/>
      <c r="G264" s="128"/>
      <c r="H264" s="45">
        <f t="shared" si="44"/>
        <v>0</v>
      </c>
      <c r="I264" s="23">
        <f>IFERROR(VLOOKUP($D264,PGP!$A:$B,2,FALSE),0)</f>
        <v>0</v>
      </c>
      <c r="J264" s="24">
        <f t="shared" si="45"/>
        <v>0</v>
      </c>
      <c r="K264" s="46">
        <f t="shared" si="46"/>
        <v>0</v>
      </c>
      <c r="L264" s="47">
        <f t="shared" si="47"/>
        <v>0</v>
      </c>
      <c r="M264" s="24">
        <f t="shared" si="48"/>
        <v>0</v>
      </c>
      <c r="N264" s="46">
        <f t="shared" si="49"/>
        <v>0</v>
      </c>
      <c r="O264" s="49" t="str">
        <f t="shared" si="50"/>
        <v/>
      </c>
      <c r="P264" s="126" t="str">
        <f t="shared" si="51"/>
        <v/>
      </c>
      <c r="Q264" s="127">
        <f t="shared" si="52"/>
        <v>0</v>
      </c>
    </row>
    <row r="265" spans="2:17" s="1" customFormat="1" ht="13" x14ac:dyDescent="0.3">
      <c r="B265" s="166"/>
      <c r="C265" s="166"/>
      <c r="D265" s="164"/>
      <c r="E265" s="103"/>
      <c r="F265" s="44"/>
      <c r="G265" s="128"/>
      <c r="H265" s="45">
        <f t="shared" si="44"/>
        <v>0</v>
      </c>
      <c r="I265" s="23">
        <f>IFERROR(VLOOKUP($D265,PGP!$A:$B,2,FALSE),0)</f>
        <v>0</v>
      </c>
      <c r="J265" s="24">
        <f t="shared" si="45"/>
        <v>0</v>
      </c>
      <c r="K265" s="46">
        <f t="shared" si="46"/>
        <v>0</v>
      </c>
      <c r="L265" s="47">
        <f t="shared" si="47"/>
        <v>0</v>
      </c>
      <c r="M265" s="24">
        <f t="shared" si="48"/>
        <v>0</v>
      </c>
      <c r="N265" s="46">
        <f t="shared" si="49"/>
        <v>0</v>
      </c>
      <c r="O265" s="49" t="str">
        <f t="shared" si="50"/>
        <v/>
      </c>
      <c r="P265" s="126" t="str">
        <f t="shared" si="51"/>
        <v/>
      </c>
      <c r="Q265" s="127">
        <f t="shared" si="52"/>
        <v>0</v>
      </c>
    </row>
    <row r="266" spans="2:17" s="1" customFormat="1" ht="13" x14ac:dyDescent="0.3">
      <c r="B266" s="166"/>
      <c r="C266" s="166"/>
      <c r="D266" s="164"/>
      <c r="E266" s="103"/>
      <c r="F266" s="44"/>
      <c r="G266" s="128"/>
      <c r="H266" s="45">
        <f t="shared" si="44"/>
        <v>0</v>
      </c>
      <c r="I266" s="23">
        <f>IFERROR(VLOOKUP($D266,PGP!$A:$B,2,FALSE),0)</f>
        <v>0</v>
      </c>
      <c r="J266" s="24">
        <f t="shared" si="45"/>
        <v>0</v>
      </c>
      <c r="K266" s="46">
        <f t="shared" si="46"/>
        <v>0</v>
      </c>
      <c r="L266" s="47">
        <f t="shared" si="47"/>
        <v>0</v>
      </c>
      <c r="M266" s="24">
        <f t="shared" si="48"/>
        <v>0</v>
      </c>
      <c r="N266" s="46">
        <f t="shared" si="49"/>
        <v>0</v>
      </c>
      <c r="O266" s="49" t="str">
        <f t="shared" si="50"/>
        <v/>
      </c>
      <c r="P266" s="126" t="str">
        <f t="shared" si="51"/>
        <v/>
      </c>
      <c r="Q266" s="127">
        <f t="shared" si="52"/>
        <v>0</v>
      </c>
    </row>
    <row r="267" spans="2:17" s="1" customFormat="1" ht="13" x14ac:dyDescent="0.3">
      <c r="B267" s="166"/>
      <c r="C267" s="166"/>
      <c r="D267" s="164"/>
      <c r="E267" s="103"/>
      <c r="F267" s="44"/>
      <c r="G267" s="128"/>
      <c r="H267" s="45">
        <f t="shared" si="44"/>
        <v>0</v>
      </c>
      <c r="I267" s="23">
        <f>IFERROR(VLOOKUP($D267,PGP!$A:$B,2,FALSE),0)</f>
        <v>0</v>
      </c>
      <c r="J267" s="24">
        <f t="shared" si="45"/>
        <v>0</v>
      </c>
      <c r="K267" s="46">
        <f t="shared" si="46"/>
        <v>0</v>
      </c>
      <c r="L267" s="47">
        <f t="shared" si="47"/>
        <v>0</v>
      </c>
      <c r="M267" s="24">
        <f t="shared" si="48"/>
        <v>0</v>
      </c>
      <c r="N267" s="46">
        <f t="shared" si="49"/>
        <v>0</v>
      </c>
      <c r="O267" s="49" t="str">
        <f t="shared" si="50"/>
        <v/>
      </c>
      <c r="P267" s="126" t="str">
        <f t="shared" si="51"/>
        <v/>
      </c>
      <c r="Q267" s="127">
        <f t="shared" si="52"/>
        <v>0</v>
      </c>
    </row>
    <row r="268" spans="2:17" s="1" customFormat="1" ht="13" x14ac:dyDescent="0.3">
      <c r="B268" s="166"/>
      <c r="C268" s="166"/>
      <c r="D268" s="164"/>
      <c r="E268" s="103"/>
      <c r="F268" s="44"/>
      <c r="G268" s="128"/>
      <c r="H268" s="45">
        <f t="shared" si="44"/>
        <v>0</v>
      </c>
      <c r="I268" s="23">
        <f>IFERROR(VLOOKUP($D268,PGP!$A:$B,2,FALSE),0)</f>
        <v>0</v>
      </c>
      <c r="J268" s="24">
        <f t="shared" si="45"/>
        <v>0</v>
      </c>
      <c r="K268" s="46">
        <f t="shared" si="46"/>
        <v>0</v>
      </c>
      <c r="L268" s="47">
        <f t="shared" si="47"/>
        <v>0</v>
      </c>
      <c r="M268" s="24">
        <f t="shared" si="48"/>
        <v>0</v>
      </c>
      <c r="N268" s="46">
        <f t="shared" si="49"/>
        <v>0</v>
      </c>
      <c r="O268" s="49" t="str">
        <f t="shared" si="50"/>
        <v/>
      </c>
      <c r="P268" s="126" t="str">
        <f t="shared" si="51"/>
        <v/>
      </c>
      <c r="Q268" s="127">
        <f t="shared" si="52"/>
        <v>0</v>
      </c>
    </row>
    <row r="269" spans="2:17" s="1" customFormat="1" ht="13" x14ac:dyDescent="0.3">
      <c r="B269" s="166"/>
      <c r="C269" s="166"/>
      <c r="D269" s="164"/>
      <c r="E269" s="103"/>
      <c r="F269" s="44"/>
      <c r="G269" s="128"/>
      <c r="H269" s="45">
        <f t="shared" si="44"/>
        <v>0</v>
      </c>
      <c r="I269" s="23">
        <f>IFERROR(VLOOKUP($D269,PGP!$A:$B,2,FALSE),0)</f>
        <v>0</v>
      </c>
      <c r="J269" s="24">
        <f t="shared" si="45"/>
        <v>0</v>
      </c>
      <c r="K269" s="46">
        <f t="shared" si="46"/>
        <v>0</v>
      </c>
      <c r="L269" s="47">
        <f t="shared" si="47"/>
        <v>0</v>
      </c>
      <c r="M269" s="24">
        <f t="shared" si="48"/>
        <v>0</v>
      </c>
      <c r="N269" s="46">
        <f t="shared" si="49"/>
        <v>0</v>
      </c>
      <c r="O269" s="49" t="str">
        <f t="shared" si="50"/>
        <v/>
      </c>
      <c r="P269" s="126" t="str">
        <f t="shared" si="51"/>
        <v/>
      </c>
      <c r="Q269" s="127">
        <f t="shared" si="52"/>
        <v>0</v>
      </c>
    </row>
    <row r="270" spans="2:17" s="1" customFormat="1" ht="13" x14ac:dyDescent="0.3">
      <c r="B270" s="166"/>
      <c r="C270" s="166"/>
      <c r="D270" s="164"/>
      <c r="E270" s="103"/>
      <c r="F270" s="44"/>
      <c r="G270" s="128"/>
      <c r="H270" s="45">
        <f t="shared" si="44"/>
        <v>0</v>
      </c>
      <c r="I270" s="23">
        <f>IFERROR(VLOOKUP($D270,PGP!$A:$B,2,FALSE),0)</f>
        <v>0</v>
      </c>
      <c r="J270" s="24">
        <f t="shared" si="45"/>
        <v>0</v>
      </c>
      <c r="K270" s="46">
        <f t="shared" si="46"/>
        <v>0</v>
      </c>
      <c r="L270" s="47">
        <f t="shared" si="47"/>
        <v>0</v>
      </c>
      <c r="M270" s="24">
        <f t="shared" si="48"/>
        <v>0</v>
      </c>
      <c r="N270" s="46">
        <f t="shared" si="49"/>
        <v>0</v>
      </c>
      <c r="O270" s="49" t="str">
        <f t="shared" si="50"/>
        <v/>
      </c>
      <c r="P270" s="126" t="str">
        <f t="shared" si="51"/>
        <v/>
      </c>
      <c r="Q270" s="127">
        <f t="shared" si="52"/>
        <v>0</v>
      </c>
    </row>
    <row r="271" spans="2:17" s="1" customFormat="1" ht="13" x14ac:dyDescent="0.3">
      <c r="B271" s="166"/>
      <c r="C271" s="166"/>
      <c r="D271" s="164"/>
      <c r="E271" s="103"/>
      <c r="F271" s="44"/>
      <c r="G271" s="128"/>
      <c r="H271" s="45">
        <f t="shared" si="44"/>
        <v>0</v>
      </c>
      <c r="I271" s="23">
        <f>IFERROR(VLOOKUP($D271,PGP!$A:$B,2,FALSE),0)</f>
        <v>0</v>
      </c>
      <c r="J271" s="24">
        <f t="shared" si="45"/>
        <v>0</v>
      </c>
      <c r="K271" s="46">
        <f t="shared" si="46"/>
        <v>0</v>
      </c>
      <c r="L271" s="47">
        <f t="shared" si="47"/>
        <v>0</v>
      </c>
      <c r="M271" s="24">
        <f t="shared" si="48"/>
        <v>0</v>
      </c>
      <c r="N271" s="46">
        <f t="shared" si="49"/>
        <v>0</v>
      </c>
      <c r="O271" s="49" t="str">
        <f t="shared" si="50"/>
        <v/>
      </c>
      <c r="P271" s="126" t="str">
        <f t="shared" si="51"/>
        <v/>
      </c>
      <c r="Q271" s="127">
        <f t="shared" si="52"/>
        <v>0</v>
      </c>
    </row>
    <row r="272" spans="2:17" s="1" customFormat="1" ht="13" x14ac:dyDescent="0.3">
      <c r="B272" s="166"/>
      <c r="C272" s="166"/>
      <c r="D272" s="164"/>
      <c r="E272" s="103"/>
      <c r="F272" s="44"/>
      <c r="G272" s="128"/>
      <c r="H272" s="45">
        <f t="shared" si="44"/>
        <v>0</v>
      </c>
      <c r="I272" s="23">
        <f>IFERROR(VLOOKUP($D272,PGP!$A:$B,2,FALSE),0)</f>
        <v>0</v>
      </c>
      <c r="J272" s="24">
        <f t="shared" si="45"/>
        <v>0</v>
      </c>
      <c r="K272" s="46">
        <f t="shared" si="46"/>
        <v>0</v>
      </c>
      <c r="L272" s="47">
        <f t="shared" si="47"/>
        <v>0</v>
      </c>
      <c r="M272" s="24">
        <f t="shared" si="48"/>
        <v>0</v>
      </c>
      <c r="N272" s="46">
        <f t="shared" si="49"/>
        <v>0</v>
      </c>
      <c r="O272" s="49" t="str">
        <f t="shared" si="50"/>
        <v/>
      </c>
      <c r="P272" s="126" t="str">
        <f t="shared" si="51"/>
        <v/>
      </c>
      <c r="Q272" s="127">
        <f t="shared" si="52"/>
        <v>0</v>
      </c>
    </row>
    <row r="273" spans="2:17" s="1" customFormat="1" ht="13" x14ac:dyDescent="0.3">
      <c r="B273" s="166"/>
      <c r="C273" s="166"/>
      <c r="D273" s="164"/>
      <c r="E273" s="103"/>
      <c r="F273" s="44"/>
      <c r="G273" s="128"/>
      <c r="H273" s="45">
        <f t="shared" si="44"/>
        <v>0</v>
      </c>
      <c r="I273" s="23">
        <f>IFERROR(VLOOKUP($D273,PGP!$A:$B,2,FALSE),0)</f>
        <v>0</v>
      </c>
      <c r="J273" s="24">
        <f t="shared" si="45"/>
        <v>0</v>
      </c>
      <c r="K273" s="46">
        <f t="shared" si="46"/>
        <v>0</v>
      </c>
      <c r="L273" s="47">
        <f t="shared" si="47"/>
        <v>0</v>
      </c>
      <c r="M273" s="24">
        <f t="shared" si="48"/>
        <v>0</v>
      </c>
      <c r="N273" s="46">
        <f t="shared" si="49"/>
        <v>0</v>
      </c>
      <c r="O273" s="49" t="str">
        <f t="shared" si="50"/>
        <v/>
      </c>
      <c r="P273" s="126" t="str">
        <f t="shared" si="51"/>
        <v/>
      </c>
      <c r="Q273" s="127">
        <f t="shared" si="52"/>
        <v>0</v>
      </c>
    </row>
    <row r="274" spans="2:17" s="1" customFormat="1" ht="13" x14ac:dyDescent="0.3">
      <c r="B274" s="166"/>
      <c r="C274" s="166"/>
      <c r="D274" s="164"/>
      <c r="E274" s="103"/>
      <c r="F274" s="44"/>
      <c r="G274" s="128"/>
      <c r="H274" s="45">
        <f t="shared" si="44"/>
        <v>0</v>
      </c>
      <c r="I274" s="23">
        <f>IFERROR(VLOOKUP($D274,PGP!$A:$B,2,FALSE),0)</f>
        <v>0</v>
      </c>
      <c r="J274" s="24">
        <f t="shared" si="45"/>
        <v>0</v>
      </c>
      <c r="K274" s="46">
        <f t="shared" si="46"/>
        <v>0</v>
      </c>
      <c r="L274" s="47">
        <f t="shared" si="47"/>
        <v>0</v>
      </c>
      <c r="M274" s="24">
        <f t="shared" si="48"/>
        <v>0</v>
      </c>
      <c r="N274" s="46">
        <f t="shared" si="49"/>
        <v>0</v>
      </c>
      <c r="O274" s="49" t="str">
        <f t="shared" si="50"/>
        <v/>
      </c>
      <c r="P274" s="126" t="str">
        <f t="shared" si="51"/>
        <v/>
      </c>
      <c r="Q274" s="127">
        <f t="shared" si="52"/>
        <v>0</v>
      </c>
    </row>
    <row r="275" spans="2:17" s="1" customFormat="1" ht="13" x14ac:dyDescent="0.3">
      <c r="B275" s="166"/>
      <c r="C275" s="166"/>
      <c r="D275" s="164"/>
      <c r="E275" s="103"/>
      <c r="F275" s="44"/>
      <c r="G275" s="128"/>
      <c r="H275" s="45">
        <f t="shared" si="44"/>
        <v>0</v>
      </c>
      <c r="I275" s="23">
        <f>IFERROR(VLOOKUP($D275,PGP!$A:$B,2,FALSE),0)</f>
        <v>0</v>
      </c>
      <c r="J275" s="24">
        <f t="shared" si="45"/>
        <v>0</v>
      </c>
      <c r="K275" s="46">
        <f t="shared" si="46"/>
        <v>0</v>
      </c>
      <c r="L275" s="47">
        <f t="shared" si="47"/>
        <v>0</v>
      </c>
      <c r="M275" s="24">
        <f t="shared" si="48"/>
        <v>0</v>
      </c>
      <c r="N275" s="46">
        <f t="shared" si="49"/>
        <v>0</v>
      </c>
      <c r="O275" s="49" t="str">
        <f t="shared" si="50"/>
        <v/>
      </c>
      <c r="P275" s="126" t="str">
        <f t="shared" si="51"/>
        <v/>
      </c>
      <c r="Q275" s="127">
        <f t="shared" si="52"/>
        <v>0</v>
      </c>
    </row>
    <row r="276" spans="2:17" s="1" customFormat="1" ht="13" x14ac:dyDescent="0.3">
      <c r="B276" s="166"/>
      <c r="C276" s="166"/>
      <c r="D276" s="164"/>
      <c r="E276" s="103"/>
      <c r="F276" s="44"/>
      <c r="G276" s="128"/>
      <c r="H276" s="45">
        <f t="shared" si="44"/>
        <v>0</v>
      </c>
      <c r="I276" s="23">
        <f>IFERROR(VLOOKUP($D276,PGP!$A:$B,2,FALSE),0)</f>
        <v>0</v>
      </c>
      <c r="J276" s="24">
        <f t="shared" si="45"/>
        <v>0</v>
      </c>
      <c r="K276" s="46">
        <f t="shared" si="46"/>
        <v>0</v>
      </c>
      <c r="L276" s="47">
        <f t="shared" si="47"/>
        <v>0</v>
      </c>
      <c r="M276" s="24">
        <f t="shared" si="48"/>
        <v>0</v>
      </c>
      <c r="N276" s="46">
        <f t="shared" si="49"/>
        <v>0</v>
      </c>
      <c r="O276" s="49" t="str">
        <f t="shared" si="50"/>
        <v/>
      </c>
      <c r="P276" s="126" t="str">
        <f t="shared" si="51"/>
        <v/>
      </c>
      <c r="Q276" s="127">
        <f t="shared" si="52"/>
        <v>0</v>
      </c>
    </row>
    <row r="277" spans="2:17" s="1" customFormat="1" ht="13" x14ac:dyDescent="0.3">
      <c r="B277" s="166"/>
      <c r="C277" s="166"/>
      <c r="D277" s="164"/>
      <c r="E277" s="103"/>
      <c r="F277" s="44"/>
      <c r="G277" s="128"/>
      <c r="H277" s="45">
        <f t="shared" si="44"/>
        <v>0</v>
      </c>
      <c r="I277" s="23">
        <f>IFERROR(VLOOKUP($D277,PGP!$A:$B,2,FALSE),0)</f>
        <v>0</v>
      </c>
      <c r="J277" s="24">
        <f t="shared" si="45"/>
        <v>0</v>
      </c>
      <c r="K277" s="46">
        <f t="shared" si="46"/>
        <v>0</v>
      </c>
      <c r="L277" s="47">
        <f t="shared" si="47"/>
        <v>0</v>
      </c>
      <c r="M277" s="24">
        <f t="shared" si="48"/>
        <v>0</v>
      </c>
      <c r="N277" s="46">
        <f t="shared" si="49"/>
        <v>0</v>
      </c>
      <c r="O277" s="49" t="str">
        <f t="shared" si="50"/>
        <v/>
      </c>
      <c r="P277" s="126" t="str">
        <f t="shared" si="51"/>
        <v/>
      </c>
      <c r="Q277" s="127">
        <f t="shared" si="52"/>
        <v>0</v>
      </c>
    </row>
    <row r="278" spans="2:17" s="1" customFormat="1" ht="13" x14ac:dyDescent="0.3">
      <c r="B278" s="166"/>
      <c r="C278" s="166"/>
      <c r="D278" s="164"/>
      <c r="E278" s="103"/>
      <c r="F278" s="44"/>
      <c r="G278" s="128"/>
      <c r="H278" s="45">
        <f t="shared" si="44"/>
        <v>0</v>
      </c>
      <c r="I278" s="23">
        <f>IFERROR(VLOOKUP($D278,PGP!$A:$B,2,FALSE),0)</f>
        <v>0</v>
      </c>
      <c r="J278" s="24">
        <f t="shared" si="45"/>
        <v>0</v>
      </c>
      <c r="K278" s="46">
        <f t="shared" si="46"/>
        <v>0</v>
      </c>
      <c r="L278" s="47">
        <f t="shared" si="47"/>
        <v>0</v>
      </c>
      <c r="M278" s="24">
        <f t="shared" si="48"/>
        <v>0</v>
      </c>
      <c r="N278" s="46">
        <f t="shared" si="49"/>
        <v>0</v>
      </c>
      <c r="O278" s="49" t="str">
        <f t="shared" si="50"/>
        <v/>
      </c>
      <c r="P278" s="126" t="str">
        <f t="shared" si="51"/>
        <v/>
      </c>
      <c r="Q278" s="127">
        <f t="shared" si="52"/>
        <v>0</v>
      </c>
    </row>
    <row r="279" spans="2:17" s="1" customFormat="1" ht="13" x14ac:dyDescent="0.3">
      <c r="B279" s="166"/>
      <c r="C279" s="166"/>
      <c r="D279" s="164"/>
      <c r="E279" s="103"/>
      <c r="F279" s="44"/>
      <c r="G279" s="128"/>
      <c r="H279" s="45">
        <f t="shared" si="44"/>
        <v>0</v>
      </c>
      <c r="I279" s="23">
        <f>IFERROR(VLOOKUP($D279,PGP!$A:$B,2,FALSE),0)</f>
        <v>0</v>
      </c>
      <c r="J279" s="24">
        <f t="shared" si="45"/>
        <v>0</v>
      </c>
      <c r="K279" s="46">
        <f t="shared" si="46"/>
        <v>0</v>
      </c>
      <c r="L279" s="47">
        <f t="shared" si="47"/>
        <v>0</v>
      </c>
      <c r="M279" s="24">
        <f t="shared" si="48"/>
        <v>0</v>
      </c>
      <c r="N279" s="46">
        <f t="shared" si="49"/>
        <v>0</v>
      </c>
      <c r="O279" s="49" t="str">
        <f t="shared" si="50"/>
        <v/>
      </c>
      <c r="P279" s="126" t="str">
        <f t="shared" si="51"/>
        <v/>
      </c>
      <c r="Q279" s="127">
        <f t="shared" si="52"/>
        <v>0</v>
      </c>
    </row>
    <row r="280" spans="2:17" s="1" customFormat="1" ht="13" x14ac:dyDescent="0.3">
      <c r="B280" s="166"/>
      <c r="C280" s="166"/>
      <c r="D280" s="164"/>
      <c r="E280" s="103"/>
      <c r="F280" s="44"/>
      <c r="G280" s="128"/>
      <c r="H280" s="45">
        <f t="shared" si="44"/>
        <v>0</v>
      </c>
      <c r="I280" s="23">
        <f>IFERROR(VLOOKUP($D280,PGP!$A:$B,2,FALSE),0)</f>
        <v>0</v>
      </c>
      <c r="J280" s="24">
        <f t="shared" si="45"/>
        <v>0</v>
      </c>
      <c r="K280" s="46">
        <f t="shared" si="46"/>
        <v>0</v>
      </c>
      <c r="L280" s="47">
        <f t="shared" si="47"/>
        <v>0</v>
      </c>
      <c r="M280" s="24">
        <f t="shared" si="48"/>
        <v>0</v>
      </c>
      <c r="N280" s="46">
        <f t="shared" si="49"/>
        <v>0</v>
      </c>
      <c r="O280" s="49" t="str">
        <f t="shared" si="50"/>
        <v/>
      </c>
      <c r="P280" s="126" t="str">
        <f t="shared" si="51"/>
        <v/>
      </c>
      <c r="Q280" s="127">
        <f t="shared" si="52"/>
        <v>0</v>
      </c>
    </row>
    <row r="281" spans="2:17" s="1" customFormat="1" ht="13" x14ac:dyDescent="0.3">
      <c r="B281" s="166"/>
      <c r="C281" s="166"/>
      <c r="D281" s="164"/>
      <c r="E281" s="103"/>
      <c r="F281" s="44"/>
      <c r="G281" s="128"/>
      <c r="H281" s="45">
        <f t="shared" si="44"/>
        <v>0</v>
      </c>
      <c r="I281" s="23">
        <f>IFERROR(VLOOKUP($D281,PGP!$A:$B,2,FALSE),0)</f>
        <v>0</v>
      </c>
      <c r="J281" s="24">
        <f t="shared" si="45"/>
        <v>0</v>
      </c>
      <c r="K281" s="46">
        <f t="shared" si="46"/>
        <v>0</v>
      </c>
      <c r="L281" s="47">
        <f t="shared" si="47"/>
        <v>0</v>
      </c>
      <c r="M281" s="24">
        <f t="shared" si="48"/>
        <v>0</v>
      </c>
      <c r="N281" s="46">
        <f t="shared" si="49"/>
        <v>0</v>
      </c>
      <c r="O281" s="49" t="str">
        <f t="shared" si="50"/>
        <v/>
      </c>
      <c r="P281" s="126" t="str">
        <f t="shared" si="51"/>
        <v/>
      </c>
      <c r="Q281" s="127">
        <f t="shared" si="52"/>
        <v>0</v>
      </c>
    </row>
    <row r="282" spans="2:17" s="1" customFormat="1" ht="13" x14ac:dyDescent="0.3">
      <c r="B282" s="166"/>
      <c r="C282" s="166"/>
      <c r="D282" s="164"/>
      <c r="E282" s="103"/>
      <c r="F282" s="44"/>
      <c r="G282" s="128"/>
      <c r="H282" s="45">
        <f t="shared" si="44"/>
        <v>0</v>
      </c>
      <c r="I282" s="23">
        <f>IFERROR(VLOOKUP($D282,PGP!$A:$B,2,FALSE),0)</f>
        <v>0</v>
      </c>
      <c r="J282" s="24">
        <f t="shared" si="45"/>
        <v>0</v>
      </c>
      <c r="K282" s="46">
        <f t="shared" si="46"/>
        <v>0</v>
      </c>
      <c r="L282" s="47">
        <f t="shared" si="47"/>
        <v>0</v>
      </c>
      <c r="M282" s="24">
        <f t="shared" si="48"/>
        <v>0</v>
      </c>
      <c r="N282" s="46">
        <f t="shared" si="49"/>
        <v>0</v>
      </c>
      <c r="O282" s="49" t="str">
        <f t="shared" si="50"/>
        <v/>
      </c>
      <c r="P282" s="126" t="str">
        <f t="shared" si="51"/>
        <v/>
      </c>
      <c r="Q282" s="127">
        <f t="shared" si="52"/>
        <v>0</v>
      </c>
    </row>
    <row r="283" spans="2:17" s="1" customFormat="1" ht="13" x14ac:dyDescent="0.3">
      <c r="B283" s="166"/>
      <c r="C283" s="166"/>
      <c r="D283" s="164"/>
      <c r="E283" s="103"/>
      <c r="F283" s="44"/>
      <c r="G283" s="128"/>
      <c r="H283" s="45">
        <f t="shared" si="44"/>
        <v>0</v>
      </c>
      <c r="I283" s="23">
        <f>IFERROR(VLOOKUP($D283,PGP!$A:$B,2,FALSE),0)</f>
        <v>0</v>
      </c>
      <c r="J283" s="24">
        <f t="shared" si="45"/>
        <v>0</v>
      </c>
      <c r="K283" s="46">
        <f t="shared" si="46"/>
        <v>0</v>
      </c>
      <c r="L283" s="47">
        <f t="shared" si="47"/>
        <v>0</v>
      </c>
      <c r="M283" s="24">
        <f t="shared" si="48"/>
        <v>0</v>
      </c>
      <c r="N283" s="46">
        <f t="shared" si="49"/>
        <v>0</v>
      </c>
      <c r="O283" s="49" t="str">
        <f t="shared" si="50"/>
        <v/>
      </c>
      <c r="P283" s="126" t="str">
        <f t="shared" si="51"/>
        <v/>
      </c>
      <c r="Q283" s="127">
        <f t="shared" si="52"/>
        <v>0</v>
      </c>
    </row>
    <row r="284" spans="2:17" s="1" customFormat="1" ht="13" x14ac:dyDescent="0.3">
      <c r="B284" s="166"/>
      <c r="C284" s="166"/>
      <c r="D284" s="164"/>
      <c r="E284" s="103"/>
      <c r="F284" s="44"/>
      <c r="G284" s="128"/>
      <c r="H284" s="45">
        <f t="shared" si="44"/>
        <v>0</v>
      </c>
      <c r="I284" s="23">
        <f>IFERROR(VLOOKUP($D284,PGP!$A:$B,2,FALSE),0)</f>
        <v>0</v>
      </c>
      <c r="J284" s="24">
        <f t="shared" si="45"/>
        <v>0</v>
      </c>
      <c r="K284" s="46">
        <f t="shared" si="46"/>
        <v>0</v>
      </c>
      <c r="L284" s="47">
        <f t="shared" si="47"/>
        <v>0</v>
      </c>
      <c r="M284" s="24">
        <f t="shared" si="48"/>
        <v>0</v>
      </c>
      <c r="N284" s="46">
        <f t="shared" si="49"/>
        <v>0</v>
      </c>
      <c r="O284" s="49" t="str">
        <f t="shared" si="50"/>
        <v/>
      </c>
      <c r="P284" s="126" t="str">
        <f t="shared" si="51"/>
        <v/>
      </c>
      <c r="Q284" s="127">
        <f t="shared" si="52"/>
        <v>0</v>
      </c>
    </row>
    <row r="285" spans="2:17" s="1" customFormat="1" ht="13" x14ac:dyDescent="0.3">
      <c r="B285" s="166"/>
      <c r="C285" s="166"/>
      <c r="D285" s="164"/>
      <c r="E285" s="103"/>
      <c r="F285" s="44"/>
      <c r="G285" s="128"/>
      <c r="H285" s="45">
        <f t="shared" si="44"/>
        <v>0</v>
      </c>
      <c r="I285" s="23">
        <f>IFERROR(VLOOKUP($D285,PGP!$A:$B,2,FALSE),0)</f>
        <v>0</v>
      </c>
      <c r="J285" s="24">
        <f t="shared" si="45"/>
        <v>0</v>
      </c>
      <c r="K285" s="46">
        <f t="shared" si="46"/>
        <v>0</v>
      </c>
      <c r="L285" s="47">
        <f t="shared" si="47"/>
        <v>0</v>
      </c>
      <c r="M285" s="24">
        <f t="shared" si="48"/>
        <v>0</v>
      </c>
      <c r="N285" s="46">
        <f t="shared" si="49"/>
        <v>0</v>
      </c>
      <c r="O285" s="49" t="str">
        <f t="shared" si="50"/>
        <v/>
      </c>
      <c r="P285" s="126" t="str">
        <f t="shared" si="51"/>
        <v/>
      </c>
      <c r="Q285" s="127">
        <f t="shared" si="52"/>
        <v>0</v>
      </c>
    </row>
    <row r="286" spans="2:17" s="1" customFormat="1" ht="13" x14ac:dyDescent="0.3">
      <c r="B286" s="166"/>
      <c r="C286" s="166"/>
      <c r="D286" s="164"/>
      <c r="E286" s="103"/>
      <c r="F286" s="44"/>
      <c r="G286" s="128"/>
      <c r="H286" s="45">
        <f t="shared" si="44"/>
        <v>0</v>
      </c>
      <c r="I286" s="23">
        <f>IFERROR(VLOOKUP($D286,PGP!$A:$B,2,FALSE),0)</f>
        <v>0</v>
      </c>
      <c r="J286" s="24">
        <f t="shared" si="45"/>
        <v>0</v>
      </c>
      <c r="K286" s="46">
        <f t="shared" si="46"/>
        <v>0</v>
      </c>
      <c r="L286" s="47">
        <f t="shared" si="47"/>
        <v>0</v>
      </c>
      <c r="M286" s="24">
        <f t="shared" si="48"/>
        <v>0</v>
      </c>
      <c r="N286" s="46">
        <f t="shared" si="49"/>
        <v>0</v>
      </c>
      <c r="O286" s="49" t="str">
        <f t="shared" si="50"/>
        <v/>
      </c>
      <c r="P286" s="126" t="str">
        <f t="shared" si="51"/>
        <v/>
      </c>
      <c r="Q286" s="127">
        <f t="shared" si="52"/>
        <v>0</v>
      </c>
    </row>
    <row r="287" spans="2:17" s="1" customFormat="1" ht="13" x14ac:dyDescent="0.3">
      <c r="B287" s="166"/>
      <c r="C287" s="166"/>
      <c r="D287" s="164"/>
      <c r="E287" s="103"/>
      <c r="F287" s="44"/>
      <c r="G287" s="128"/>
      <c r="H287" s="45">
        <f t="shared" si="44"/>
        <v>0</v>
      </c>
      <c r="I287" s="23">
        <f>IFERROR(VLOOKUP($D287,PGP!$A:$B,2,FALSE),0)</f>
        <v>0</v>
      </c>
      <c r="J287" s="24">
        <f t="shared" si="45"/>
        <v>0</v>
      </c>
      <c r="K287" s="46">
        <f t="shared" si="46"/>
        <v>0</v>
      </c>
      <c r="L287" s="47">
        <f t="shared" si="47"/>
        <v>0</v>
      </c>
      <c r="M287" s="24">
        <f t="shared" si="48"/>
        <v>0</v>
      </c>
      <c r="N287" s="46">
        <f t="shared" si="49"/>
        <v>0</v>
      </c>
      <c r="O287" s="49" t="str">
        <f t="shared" si="50"/>
        <v/>
      </c>
      <c r="P287" s="126" t="str">
        <f t="shared" si="51"/>
        <v/>
      </c>
      <c r="Q287" s="127">
        <f t="shared" si="52"/>
        <v>0</v>
      </c>
    </row>
    <row r="288" spans="2:17" s="1" customFormat="1" ht="13" x14ac:dyDescent="0.3">
      <c r="B288" s="166"/>
      <c r="C288" s="166"/>
      <c r="D288" s="164"/>
      <c r="E288" s="103"/>
      <c r="F288" s="44"/>
      <c r="G288" s="128"/>
      <c r="H288" s="45">
        <f t="shared" si="44"/>
        <v>0</v>
      </c>
      <c r="I288" s="23">
        <f>IFERROR(VLOOKUP($D288,PGP!$A:$B,2,FALSE),0)</f>
        <v>0</v>
      </c>
      <c r="J288" s="24">
        <f t="shared" si="45"/>
        <v>0</v>
      </c>
      <c r="K288" s="46">
        <f t="shared" si="46"/>
        <v>0</v>
      </c>
      <c r="L288" s="47">
        <f t="shared" si="47"/>
        <v>0</v>
      </c>
      <c r="M288" s="24">
        <f t="shared" si="48"/>
        <v>0</v>
      </c>
      <c r="N288" s="46">
        <f t="shared" si="49"/>
        <v>0</v>
      </c>
      <c r="O288" s="49" t="str">
        <f t="shared" si="50"/>
        <v/>
      </c>
      <c r="P288" s="126" t="str">
        <f t="shared" si="51"/>
        <v/>
      </c>
      <c r="Q288" s="127">
        <f t="shared" si="52"/>
        <v>0</v>
      </c>
    </row>
    <row r="289" spans="2:17" s="1" customFormat="1" ht="13" x14ac:dyDescent="0.3">
      <c r="B289" s="166"/>
      <c r="C289" s="166"/>
      <c r="D289" s="164"/>
      <c r="E289" s="103"/>
      <c r="F289" s="44"/>
      <c r="G289" s="128"/>
      <c r="H289" s="45">
        <f t="shared" si="44"/>
        <v>0</v>
      </c>
      <c r="I289" s="23">
        <f>IFERROR(VLOOKUP($D289,PGP!$A:$B,2,FALSE),0)</f>
        <v>0</v>
      </c>
      <c r="J289" s="24">
        <f t="shared" si="45"/>
        <v>0</v>
      </c>
      <c r="K289" s="46">
        <f t="shared" si="46"/>
        <v>0</v>
      </c>
      <c r="L289" s="47">
        <f t="shared" si="47"/>
        <v>0</v>
      </c>
      <c r="M289" s="24">
        <f t="shared" si="48"/>
        <v>0</v>
      </c>
      <c r="N289" s="46">
        <f t="shared" si="49"/>
        <v>0</v>
      </c>
      <c r="O289" s="49" t="str">
        <f t="shared" si="50"/>
        <v/>
      </c>
      <c r="P289" s="126" t="str">
        <f t="shared" si="51"/>
        <v/>
      </c>
      <c r="Q289" s="127">
        <f t="shared" si="52"/>
        <v>0</v>
      </c>
    </row>
    <row r="290" spans="2:17" s="1" customFormat="1" ht="13" x14ac:dyDescent="0.3">
      <c r="B290" s="166"/>
      <c r="C290" s="166"/>
      <c r="D290" s="164"/>
      <c r="E290" s="103"/>
      <c r="F290" s="44"/>
      <c r="G290" s="128"/>
      <c r="H290" s="45">
        <f t="shared" si="44"/>
        <v>0</v>
      </c>
      <c r="I290" s="23">
        <f>IFERROR(VLOOKUP($D290,PGP!$A:$B,2,FALSE),0)</f>
        <v>0</v>
      </c>
      <c r="J290" s="24">
        <f t="shared" si="45"/>
        <v>0</v>
      </c>
      <c r="K290" s="46">
        <f t="shared" si="46"/>
        <v>0</v>
      </c>
      <c r="L290" s="47">
        <f t="shared" si="47"/>
        <v>0</v>
      </c>
      <c r="M290" s="24">
        <f t="shared" si="48"/>
        <v>0</v>
      </c>
      <c r="N290" s="46">
        <f t="shared" si="49"/>
        <v>0</v>
      </c>
      <c r="O290" s="49" t="str">
        <f t="shared" si="50"/>
        <v/>
      </c>
      <c r="P290" s="126" t="str">
        <f t="shared" si="51"/>
        <v/>
      </c>
      <c r="Q290" s="127">
        <f t="shared" si="52"/>
        <v>0</v>
      </c>
    </row>
    <row r="291" spans="2:17" s="1" customFormat="1" ht="13" x14ac:dyDescent="0.3">
      <c r="B291" s="166"/>
      <c r="C291" s="166"/>
      <c r="D291" s="164"/>
      <c r="E291" s="103"/>
      <c r="F291" s="44"/>
      <c r="G291" s="128"/>
      <c r="H291" s="45">
        <f t="shared" si="44"/>
        <v>0</v>
      </c>
      <c r="I291" s="23">
        <f>IFERROR(VLOOKUP($D291,PGP!$A:$B,2,FALSE),0)</f>
        <v>0</v>
      </c>
      <c r="J291" s="24">
        <f t="shared" si="45"/>
        <v>0</v>
      </c>
      <c r="K291" s="46">
        <f t="shared" si="46"/>
        <v>0</v>
      </c>
      <c r="L291" s="47">
        <f t="shared" si="47"/>
        <v>0</v>
      </c>
      <c r="M291" s="24">
        <f t="shared" si="48"/>
        <v>0</v>
      </c>
      <c r="N291" s="46">
        <f t="shared" si="49"/>
        <v>0</v>
      </c>
      <c r="O291" s="49" t="str">
        <f t="shared" si="50"/>
        <v/>
      </c>
      <c r="P291" s="126" t="str">
        <f t="shared" si="51"/>
        <v/>
      </c>
      <c r="Q291" s="127">
        <f t="shared" si="52"/>
        <v>0</v>
      </c>
    </row>
    <row r="292" spans="2:17" s="1" customFormat="1" ht="13" x14ac:dyDescent="0.3">
      <c r="B292" s="166"/>
      <c r="C292" s="166"/>
      <c r="D292" s="164"/>
      <c r="E292" s="103"/>
      <c r="F292" s="44"/>
      <c r="G292" s="128"/>
      <c r="H292" s="45">
        <f t="shared" si="44"/>
        <v>0</v>
      </c>
      <c r="I292" s="23">
        <f>IFERROR(VLOOKUP($D292,PGP!$A:$B,2,FALSE),0)</f>
        <v>0</v>
      </c>
      <c r="J292" s="24">
        <f t="shared" si="45"/>
        <v>0</v>
      </c>
      <c r="K292" s="46">
        <f t="shared" si="46"/>
        <v>0</v>
      </c>
      <c r="L292" s="47">
        <f t="shared" si="47"/>
        <v>0</v>
      </c>
      <c r="M292" s="24">
        <f t="shared" si="48"/>
        <v>0</v>
      </c>
      <c r="N292" s="46">
        <f t="shared" si="49"/>
        <v>0</v>
      </c>
      <c r="O292" s="49" t="str">
        <f t="shared" si="50"/>
        <v/>
      </c>
      <c r="P292" s="126" t="str">
        <f t="shared" si="51"/>
        <v/>
      </c>
      <c r="Q292" s="127">
        <f t="shared" si="52"/>
        <v>0</v>
      </c>
    </row>
    <row r="293" spans="2:17" s="1" customFormat="1" ht="13" x14ac:dyDescent="0.3">
      <c r="B293" s="166"/>
      <c r="C293" s="166"/>
      <c r="D293" s="164"/>
      <c r="E293" s="103"/>
      <c r="F293" s="44"/>
      <c r="G293" s="128"/>
      <c r="H293" s="45">
        <f t="shared" si="44"/>
        <v>0</v>
      </c>
      <c r="I293" s="23">
        <f>IFERROR(VLOOKUP($D293,PGP!$A:$B,2,FALSE),0)</f>
        <v>0</v>
      </c>
      <c r="J293" s="24">
        <f t="shared" si="45"/>
        <v>0</v>
      </c>
      <c r="K293" s="46">
        <f t="shared" si="46"/>
        <v>0</v>
      </c>
      <c r="L293" s="47">
        <f t="shared" si="47"/>
        <v>0</v>
      </c>
      <c r="M293" s="24">
        <f t="shared" si="48"/>
        <v>0</v>
      </c>
      <c r="N293" s="46">
        <f t="shared" si="49"/>
        <v>0</v>
      </c>
      <c r="O293" s="49" t="str">
        <f t="shared" si="50"/>
        <v/>
      </c>
      <c r="P293" s="126" t="str">
        <f t="shared" si="51"/>
        <v/>
      </c>
      <c r="Q293" s="127">
        <f t="shared" si="52"/>
        <v>0</v>
      </c>
    </row>
    <row r="294" spans="2:17" s="1" customFormat="1" ht="13" x14ac:dyDescent="0.3">
      <c r="B294" s="166"/>
      <c r="C294" s="166"/>
      <c r="D294" s="164"/>
      <c r="E294" s="103"/>
      <c r="F294" s="44"/>
      <c r="G294" s="128"/>
      <c r="H294" s="45">
        <f t="shared" si="44"/>
        <v>0</v>
      </c>
      <c r="I294" s="23">
        <f>IFERROR(VLOOKUP($D294,PGP!$A:$B,2,FALSE),0)</f>
        <v>0</v>
      </c>
      <c r="J294" s="24">
        <f t="shared" si="45"/>
        <v>0</v>
      </c>
      <c r="K294" s="46">
        <f t="shared" si="46"/>
        <v>0</v>
      </c>
      <c r="L294" s="47">
        <f t="shared" si="47"/>
        <v>0</v>
      </c>
      <c r="M294" s="24">
        <f t="shared" si="48"/>
        <v>0</v>
      </c>
      <c r="N294" s="46">
        <f t="shared" si="49"/>
        <v>0</v>
      </c>
      <c r="O294" s="49" t="str">
        <f t="shared" si="50"/>
        <v/>
      </c>
      <c r="P294" s="126" t="str">
        <f t="shared" si="51"/>
        <v/>
      </c>
      <c r="Q294" s="127">
        <f t="shared" si="52"/>
        <v>0</v>
      </c>
    </row>
    <row r="295" spans="2:17" s="1" customFormat="1" ht="13" x14ac:dyDescent="0.3">
      <c r="B295" s="166"/>
      <c r="C295" s="166"/>
      <c r="D295" s="164"/>
      <c r="E295" s="103"/>
      <c r="F295" s="44"/>
      <c r="G295" s="128"/>
      <c r="H295" s="45">
        <f t="shared" si="44"/>
        <v>0</v>
      </c>
      <c r="I295" s="23">
        <f>IFERROR(VLOOKUP($D295,PGP!$A:$B,2,FALSE),0)</f>
        <v>0</v>
      </c>
      <c r="J295" s="24">
        <f t="shared" si="45"/>
        <v>0</v>
      </c>
      <c r="K295" s="46">
        <f t="shared" si="46"/>
        <v>0</v>
      </c>
      <c r="L295" s="47">
        <f t="shared" si="47"/>
        <v>0</v>
      </c>
      <c r="M295" s="24">
        <f t="shared" si="48"/>
        <v>0</v>
      </c>
      <c r="N295" s="46">
        <f t="shared" si="49"/>
        <v>0</v>
      </c>
      <c r="O295" s="49" t="str">
        <f t="shared" si="50"/>
        <v/>
      </c>
      <c r="P295" s="126" t="str">
        <f t="shared" si="51"/>
        <v/>
      </c>
      <c r="Q295" s="127">
        <f t="shared" si="52"/>
        <v>0</v>
      </c>
    </row>
    <row r="296" spans="2:17" s="1" customFormat="1" ht="13" x14ac:dyDescent="0.3">
      <c r="B296" s="166"/>
      <c r="C296" s="166"/>
      <c r="D296" s="164"/>
      <c r="E296" s="103"/>
      <c r="F296" s="44"/>
      <c r="G296" s="128"/>
      <c r="H296" s="45">
        <f t="shared" ref="H296:H359" si="53">(IF(AND(D296="Fleurs séchées/Dried cannabis",(E296&lt;28)),1.05,0)+IF(AND(D296="Fleurs séchées/Dried cannabis",(E296=28)),0.9,0))*$E296</f>
        <v>0</v>
      </c>
      <c r="I296" s="23">
        <f>IFERROR(VLOOKUP($D296,PGP!$A:$B,2,FALSE),0)</f>
        <v>0</v>
      </c>
      <c r="J296" s="24">
        <f t="shared" ref="J296:J359" si="54">IFERROR((F296*(1+I296))+H296,0)</f>
        <v>0</v>
      </c>
      <c r="K296" s="46">
        <f t="shared" ref="K296:K359" si="55">IFERROR(ROUNDUP(J296*1.14975,1),0)</f>
        <v>0</v>
      </c>
      <c r="L296" s="47">
        <f t="shared" ref="L296:L359" si="56">(IF(AND(D296="Fleurs séchées/Dried cannabis",(E296&lt;28)),1.85,0)+IF(AND(D296="Fleurs séchées/Dried cannabis",(E296=28)),1.25,0)+IF(AND(D296="Préroulés/Pre-rolled",(E296&lt;28)),2.2,0)+IF(D296="Moulu/Ground",1.5,0)+IF(D296="Cartouches/Cartridges",10.4,0)+IF(AND(D296="Haschich/Hash",(E296&gt;=3)),3.5,0)+IF(AND(D296="Haschich/Hash",AND(E296&gt;=2,E296&lt;3)),4.3,0)+IF(AND(D296="Haschich/Hash",AND(E296&gt;=0,E296&lt;2)),5.9,0)+IF(AND(D296="Préroulés/Pre-rolled",AND(E296&gt;=0,E296&gt;27.99)),1.7,0))*E296</f>
        <v>0</v>
      </c>
      <c r="M296" s="24">
        <f t="shared" ref="M296:M359" si="57">L296+F296</f>
        <v>0</v>
      </c>
      <c r="N296" s="46">
        <f t="shared" ref="N296:N359" si="58">IFERROR(ROUNDUP(M296*1.14975,1),0)</f>
        <v>0</v>
      </c>
      <c r="O296" s="49" t="str">
        <f t="shared" ref="O296:O359" si="59">IF(ISBLANK(F296),"",IF(E296&lt;=0,"",IF(P296=K296,"Calcul de base/ Standard","Marge protégée/ Protected margin")))</f>
        <v/>
      </c>
      <c r="P296" s="126" t="str">
        <f t="shared" ref="P296:P359" si="60">IF(ISBLANK(F296),"",IF(E296&gt;0,MAX(K296,N296),"Remplir colonne D/ Complete column D"))</f>
        <v/>
      </c>
      <c r="Q296" s="127">
        <f t="shared" ref="Q296:Q359" si="61">IFERROR((P296/E296),0)</f>
        <v>0</v>
      </c>
    </row>
    <row r="297" spans="2:17" s="1" customFormat="1" ht="13" x14ac:dyDescent="0.3">
      <c r="B297" s="166"/>
      <c r="C297" s="166"/>
      <c r="D297" s="164"/>
      <c r="E297" s="103"/>
      <c r="F297" s="44"/>
      <c r="G297" s="128"/>
      <c r="H297" s="45">
        <f t="shared" si="53"/>
        <v>0</v>
      </c>
      <c r="I297" s="23">
        <f>IFERROR(VLOOKUP($D297,PGP!$A:$B,2,FALSE),0)</f>
        <v>0</v>
      </c>
      <c r="J297" s="24">
        <f t="shared" si="54"/>
        <v>0</v>
      </c>
      <c r="K297" s="46">
        <f t="shared" si="55"/>
        <v>0</v>
      </c>
      <c r="L297" s="47">
        <f t="shared" si="56"/>
        <v>0</v>
      </c>
      <c r="M297" s="24">
        <f t="shared" si="57"/>
        <v>0</v>
      </c>
      <c r="N297" s="46">
        <f t="shared" si="58"/>
        <v>0</v>
      </c>
      <c r="O297" s="49" t="str">
        <f t="shared" si="59"/>
        <v/>
      </c>
      <c r="P297" s="126" t="str">
        <f t="shared" si="60"/>
        <v/>
      </c>
      <c r="Q297" s="127">
        <f t="shared" si="61"/>
        <v>0</v>
      </c>
    </row>
    <row r="298" spans="2:17" s="1" customFormat="1" ht="13" x14ac:dyDescent="0.3">
      <c r="B298" s="166"/>
      <c r="C298" s="166"/>
      <c r="D298" s="164"/>
      <c r="E298" s="103"/>
      <c r="F298" s="44"/>
      <c r="G298" s="128"/>
      <c r="H298" s="45">
        <f t="shared" si="53"/>
        <v>0</v>
      </c>
      <c r="I298" s="23">
        <f>IFERROR(VLOOKUP($D298,PGP!$A:$B,2,FALSE),0)</f>
        <v>0</v>
      </c>
      <c r="J298" s="24">
        <f t="shared" si="54"/>
        <v>0</v>
      </c>
      <c r="K298" s="46">
        <f t="shared" si="55"/>
        <v>0</v>
      </c>
      <c r="L298" s="47">
        <f t="shared" si="56"/>
        <v>0</v>
      </c>
      <c r="M298" s="24">
        <f t="shared" si="57"/>
        <v>0</v>
      </c>
      <c r="N298" s="46">
        <f t="shared" si="58"/>
        <v>0</v>
      </c>
      <c r="O298" s="49" t="str">
        <f t="shared" si="59"/>
        <v/>
      </c>
      <c r="P298" s="126" t="str">
        <f t="shared" si="60"/>
        <v/>
      </c>
      <c r="Q298" s="127">
        <f t="shared" si="61"/>
        <v>0</v>
      </c>
    </row>
    <row r="299" spans="2:17" s="1" customFormat="1" ht="13" x14ac:dyDescent="0.3">
      <c r="B299" s="166"/>
      <c r="C299" s="166"/>
      <c r="D299" s="164"/>
      <c r="E299" s="103"/>
      <c r="F299" s="44"/>
      <c r="G299" s="128"/>
      <c r="H299" s="45">
        <f t="shared" si="53"/>
        <v>0</v>
      </c>
      <c r="I299" s="23">
        <f>IFERROR(VLOOKUP($D299,PGP!$A:$B,2,FALSE),0)</f>
        <v>0</v>
      </c>
      <c r="J299" s="24">
        <f t="shared" si="54"/>
        <v>0</v>
      </c>
      <c r="K299" s="46">
        <f t="shared" si="55"/>
        <v>0</v>
      </c>
      <c r="L299" s="47">
        <f t="shared" si="56"/>
        <v>0</v>
      </c>
      <c r="M299" s="24">
        <f t="shared" si="57"/>
        <v>0</v>
      </c>
      <c r="N299" s="46">
        <f t="shared" si="58"/>
        <v>0</v>
      </c>
      <c r="O299" s="49" t="str">
        <f t="shared" si="59"/>
        <v/>
      </c>
      <c r="P299" s="126" t="str">
        <f t="shared" si="60"/>
        <v/>
      </c>
      <c r="Q299" s="127">
        <f t="shared" si="61"/>
        <v>0</v>
      </c>
    </row>
    <row r="300" spans="2:17" s="1" customFormat="1" ht="13" x14ac:dyDescent="0.3">
      <c r="B300" s="166"/>
      <c r="C300" s="166"/>
      <c r="D300" s="164"/>
      <c r="E300" s="103"/>
      <c r="F300" s="44"/>
      <c r="G300" s="128"/>
      <c r="H300" s="45">
        <f t="shared" si="53"/>
        <v>0</v>
      </c>
      <c r="I300" s="23">
        <f>IFERROR(VLOOKUP($D300,PGP!$A:$B,2,FALSE),0)</f>
        <v>0</v>
      </c>
      <c r="J300" s="24">
        <f t="shared" si="54"/>
        <v>0</v>
      </c>
      <c r="K300" s="46">
        <f t="shared" si="55"/>
        <v>0</v>
      </c>
      <c r="L300" s="47">
        <f t="shared" si="56"/>
        <v>0</v>
      </c>
      <c r="M300" s="24">
        <f t="shared" si="57"/>
        <v>0</v>
      </c>
      <c r="N300" s="46">
        <f t="shared" si="58"/>
        <v>0</v>
      </c>
      <c r="O300" s="49" t="str">
        <f t="shared" si="59"/>
        <v/>
      </c>
      <c r="P300" s="126" t="str">
        <f t="shared" si="60"/>
        <v/>
      </c>
      <c r="Q300" s="127">
        <f t="shared" si="61"/>
        <v>0</v>
      </c>
    </row>
    <row r="301" spans="2:17" s="1" customFormat="1" ht="13" x14ac:dyDescent="0.3">
      <c r="B301" s="166"/>
      <c r="C301" s="166"/>
      <c r="D301" s="164"/>
      <c r="E301" s="103"/>
      <c r="F301" s="44"/>
      <c r="G301" s="128"/>
      <c r="H301" s="45">
        <f t="shared" si="53"/>
        <v>0</v>
      </c>
      <c r="I301" s="23">
        <f>IFERROR(VLOOKUP($D301,PGP!$A:$B,2,FALSE),0)</f>
        <v>0</v>
      </c>
      <c r="J301" s="24">
        <f t="shared" si="54"/>
        <v>0</v>
      </c>
      <c r="K301" s="46">
        <f t="shared" si="55"/>
        <v>0</v>
      </c>
      <c r="L301" s="47">
        <f t="shared" si="56"/>
        <v>0</v>
      </c>
      <c r="M301" s="24">
        <f t="shared" si="57"/>
        <v>0</v>
      </c>
      <c r="N301" s="46">
        <f t="shared" si="58"/>
        <v>0</v>
      </c>
      <c r="O301" s="49" t="str">
        <f t="shared" si="59"/>
        <v/>
      </c>
      <c r="P301" s="126" t="str">
        <f t="shared" si="60"/>
        <v/>
      </c>
      <c r="Q301" s="127">
        <f t="shared" si="61"/>
        <v>0</v>
      </c>
    </row>
    <row r="302" spans="2:17" s="1" customFormat="1" ht="13" x14ac:dyDescent="0.3">
      <c r="B302" s="166"/>
      <c r="C302" s="166"/>
      <c r="D302" s="164"/>
      <c r="E302" s="103"/>
      <c r="F302" s="44"/>
      <c r="G302" s="128"/>
      <c r="H302" s="45">
        <f t="shared" si="53"/>
        <v>0</v>
      </c>
      <c r="I302" s="23">
        <f>IFERROR(VLOOKUP($D302,PGP!$A:$B,2,FALSE),0)</f>
        <v>0</v>
      </c>
      <c r="J302" s="24">
        <f t="shared" si="54"/>
        <v>0</v>
      </c>
      <c r="K302" s="46">
        <f t="shared" si="55"/>
        <v>0</v>
      </c>
      <c r="L302" s="47">
        <f t="shared" si="56"/>
        <v>0</v>
      </c>
      <c r="M302" s="24">
        <f t="shared" si="57"/>
        <v>0</v>
      </c>
      <c r="N302" s="46">
        <f t="shared" si="58"/>
        <v>0</v>
      </c>
      <c r="O302" s="49" t="str">
        <f t="shared" si="59"/>
        <v/>
      </c>
      <c r="P302" s="126" t="str">
        <f t="shared" si="60"/>
        <v/>
      </c>
      <c r="Q302" s="127">
        <f t="shared" si="61"/>
        <v>0</v>
      </c>
    </row>
    <row r="303" spans="2:17" s="1" customFormat="1" ht="13" x14ac:dyDescent="0.3">
      <c r="B303" s="166"/>
      <c r="C303" s="166"/>
      <c r="D303" s="164"/>
      <c r="E303" s="103"/>
      <c r="F303" s="44"/>
      <c r="G303" s="128"/>
      <c r="H303" s="45">
        <f t="shared" si="53"/>
        <v>0</v>
      </c>
      <c r="I303" s="23">
        <f>IFERROR(VLOOKUP($D303,PGP!$A:$B,2,FALSE),0)</f>
        <v>0</v>
      </c>
      <c r="J303" s="24">
        <f t="shared" si="54"/>
        <v>0</v>
      </c>
      <c r="K303" s="46">
        <f t="shared" si="55"/>
        <v>0</v>
      </c>
      <c r="L303" s="47">
        <f t="shared" si="56"/>
        <v>0</v>
      </c>
      <c r="M303" s="24">
        <f t="shared" si="57"/>
        <v>0</v>
      </c>
      <c r="N303" s="46">
        <f t="shared" si="58"/>
        <v>0</v>
      </c>
      <c r="O303" s="49" t="str">
        <f t="shared" si="59"/>
        <v/>
      </c>
      <c r="P303" s="126" t="str">
        <f t="shared" si="60"/>
        <v/>
      </c>
      <c r="Q303" s="127">
        <f t="shared" si="61"/>
        <v>0</v>
      </c>
    </row>
    <row r="304" spans="2:17" s="1" customFormat="1" ht="13" x14ac:dyDescent="0.3">
      <c r="B304" s="166"/>
      <c r="C304" s="166"/>
      <c r="D304" s="164"/>
      <c r="E304" s="103"/>
      <c r="F304" s="44"/>
      <c r="G304" s="128"/>
      <c r="H304" s="45">
        <f t="shared" si="53"/>
        <v>0</v>
      </c>
      <c r="I304" s="23">
        <f>IFERROR(VLOOKUP($D304,PGP!$A:$B,2,FALSE),0)</f>
        <v>0</v>
      </c>
      <c r="J304" s="24">
        <f t="shared" si="54"/>
        <v>0</v>
      </c>
      <c r="K304" s="46">
        <f t="shared" si="55"/>
        <v>0</v>
      </c>
      <c r="L304" s="47">
        <f t="shared" si="56"/>
        <v>0</v>
      </c>
      <c r="M304" s="24">
        <f t="shared" si="57"/>
        <v>0</v>
      </c>
      <c r="N304" s="46">
        <f t="shared" si="58"/>
        <v>0</v>
      </c>
      <c r="O304" s="49" t="str">
        <f t="shared" si="59"/>
        <v/>
      </c>
      <c r="P304" s="126" t="str">
        <f t="shared" si="60"/>
        <v/>
      </c>
      <c r="Q304" s="127">
        <f t="shared" si="61"/>
        <v>0</v>
      </c>
    </row>
    <row r="305" spans="2:17" s="1" customFormat="1" ht="13" x14ac:dyDescent="0.3">
      <c r="B305" s="166"/>
      <c r="C305" s="166"/>
      <c r="D305" s="164"/>
      <c r="E305" s="103"/>
      <c r="F305" s="44"/>
      <c r="G305" s="128"/>
      <c r="H305" s="45">
        <f t="shared" si="53"/>
        <v>0</v>
      </c>
      <c r="I305" s="23">
        <f>IFERROR(VLOOKUP($D305,PGP!$A:$B,2,FALSE),0)</f>
        <v>0</v>
      </c>
      <c r="J305" s="24">
        <f t="shared" si="54"/>
        <v>0</v>
      </c>
      <c r="K305" s="46">
        <f t="shared" si="55"/>
        <v>0</v>
      </c>
      <c r="L305" s="47">
        <f t="shared" si="56"/>
        <v>0</v>
      </c>
      <c r="M305" s="24">
        <f t="shared" si="57"/>
        <v>0</v>
      </c>
      <c r="N305" s="46">
        <f t="shared" si="58"/>
        <v>0</v>
      </c>
      <c r="O305" s="49" t="str">
        <f t="shared" si="59"/>
        <v/>
      </c>
      <c r="P305" s="126" t="str">
        <f t="shared" si="60"/>
        <v/>
      </c>
      <c r="Q305" s="127">
        <f t="shared" si="61"/>
        <v>0</v>
      </c>
    </row>
    <row r="306" spans="2:17" s="1" customFormat="1" ht="13" x14ac:dyDescent="0.3">
      <c r="B306" s="166"/>
      <c r="C306" s="166"/>
      <c r="D306" s="164"/>
      <c r="E306" s="103"/>
      <c r="F306" s="44"/>
      <c r="G306" s="128"/>
      <c r="H306" s="45">
        <f t="shared" si="53"/>
        <v>0</v>
      </c>
      <c r="I306" s="23">
        <f>IFERROR(VLOOKUP($D306,PGP!$A:$B,2,FALSE),0)</f>
        <v>0</v>
      </c>
      <c r="J306" s="24">
        <f t="shared" si="54"/>
        <v>0</v>
      </c>
      <c r="K306" s="46">
        <f t="shared" si="55"/>
        <v>0</v>
      </c>
      <c r="L306" s="47">
        <f t="shared" si="56"/>
        <v>0</v>
      </c>
      <c r="M306" s="24">
        <f t="shared" si="57"/>
        <v>0</v>
      </c>
      <c r="N306" s="46">
        <f t="shared" si="58"/>
        <v>0</v>
      </c>
      <c r="O306" s="49" t="str">
        <f t="shared" si="59"/>
        <v/>
      </c>
      <c r="P306" s="126" t="str">
        <f t="shared" si="60"/>
        <v/>
      </c>
      <c r="Q306" s="127">
        <f t="shared" si="61"/>
        <v>0</v>
      </c>
    </row>
    <row r="307" spans="2:17" s="1" customFormat="1" ht="13" x14ac:dyDescent="0.3">
      <c r="B307" s="166"/>
      <c r="C307" s="166"/>
      <c r="D307" s="164"/>
      <c r="E307" s="103"/>
      <c r="F307" s="44"/>
      <c r="G307" s="128"/>
      <c r="H307" s="45">
        <f t="shared" si="53"/>
        <v>0</v>
      </c>
      <c r="I307" s="23">
        <f>IFERROR(VLOOKUP($D307,PGP!$A:$B,2,FALSE),0)</f>
        <v>0</v>
      </c>
      <c r="J307" s="24">
        <f t="shared" si="54"/>
        <v>0</v>
      </c>
      <c r="K307" s="46">
        <f t="shared" si="55"/>
        <v>0</v>
      </c>
      <c r="L307" s="47">
        <f t="shared" si="56"/>
        <v>0</v>
      </c>
      <c r="M307" s="24">
        <f t="shared" si="57"/>
        <v>0</v>
      </c>
      <c r="N307" s="46">
        <f t="shared" si="58"/>
        <v>0</v>
      </c>
      <c r="O307" s="49" t="str">
        <f t="shared" si="59"/>
        <v/>
      </c>
      <c r="P307" s="126" t="str">
        <f t="shared" si="60"/>
        <v/>
      </c>
      <c r="Q307" s="127">
        <f t="shared" si="61"/>
        <v>0</v>
      </c>
    </row>
    <row r="308" spans="2:17" s="1" customFormat="1" ht="13" x14ac:dyDescent="0.3">
      <c r="B308" s="166"/>
      <c r="C308" s="166"/>
      <c r="D308" s="164"/>
      <c r="E308" s="103"/>
      <c r="F308" s="44"/>
      <c r="G308" s="128"/>
      <c r="H308" s="45">
        <f t="shared" si="53"/>
        <v>0</v>
      </c>
      <c r="I308" s="23">
        <f>IFERROR(VLOOKUP($D308,PGP!$A:$B,2,FALSE),0)</f>
        <v>0</v>
      </c>
      <c r="J308" s="24">
        <f t="shared" si="54"/>
        <v>0</v>
      </c>
      <c r="K308" s="46">
        <f t="shared" si="55"/>
        <v>0</v>
      </c>
      <c r="L308" s="47">
        <f t="shared" si="56"/>
        <v>0</v>
      </c>
      <c r="M308" s="24">
        <f t="shared" si="57"/>
        <v>0</v>
      </c>
      <c r="N308" s="46">
        <f t="shared" si="58"/>
        <v>0</v>
      </c>
      <c r="O308" s="49" t="str">
        <f t="shared" si="59"/>
        <v/>
      </c>
      <c r="P308" s="126" t="str">
        <f t="shared" si="60"/>
        <v/>
      </c>
      <c r="Q308" s="127">
        <f t="shared" si="61"/>
        <v>0</v>
      </c>
    </row>
    <row r="309" spans="2:17" s="1" customFormat="1" ht="13" x14ac:dyDescent="0.3">
      <c r="B309" s="166"/>
      <c r="C309" s="166"/>
      <c r="D309" s="164"/>
      <c r="E309" s="103"/>
      <c r="F309" s="44"/>
      <c r="G309" s="128"/>
      <c r="H309" s="45">
        <f t="shared" si="53"/>
        <v>0</v>
      </c>
      <c r="I309" s="23">
        <f>IFERROR(VLOOKUP($D309,PGP!$A:$B,2,FALSE),0)</f>
        <v>0</v>
      </c>
      <c r="J309" s="24">
        <f t="shared" si="54"/>
        <v>0</v>
      </c>
      <c r="K309" s="46">
        <f t="shared" si="55"/>
        <v>0</v>
      </c>
      <c r="L309" s="47">
        <f t="shared" si="56"/>
        <v>0</v>
      </c>
      <c r="M309" s="24">
        <f t="shared" si="57"/>
        <v>0</v>
      </c>
      <c r="N309" s="46">
        <f t="shared" si="58"/>
        <v>0</v>
      </c>
      <c r="O309" s="49" t="str">
        <f t="shared" si="59"/>
        <v/>
      </c>
      <c r="P309" s="126" t="str">
        <f t="shared" si="60"/>
        <v/>
      </c>
      <c r="Q309" s="127">
        <f t="shared" si="61"/>
        <v>0</v>
      </c>
    </row>
    <row r="310" spans="2:17" s="1" customFormat="1" ht="13" x14ac:dyDescent="0.3">
      <c r="B310" s="166"/>
      <c r="C310" s="166"/>
      <c r="D310" s="164"/>
      <c r="E310" s="103"/>
      <c r="F310" s="44"/>
      <c r="G310" s="128"/>
      <c r="H310" s="45">
        <f t="shared" si="53"/>
        <v>0</v>
      </c>
      <c r="I310" s="23">
        <f>IFERROR(VLOOKUP($D310,PGP!$A:$B,2,FALSE),0)</f>
        <v>0</v>
      </c>
      <c r="J310" s="24">
        <f t="shared" si="54"/>
        <v>0</v>
      </c>
      <c r="K310" s="46">
        <f t="shared" si="55"/>
        <v>0</v>
      </c>
      <c r="L310" s="47">
        <f t="shared" si="56"/>
        <v>0</v>
      </c>
      <c r="M310" s="24">
        <f t="shared" si="57"/>
        <v>0</v>
      </c>
      <c r="N310" s="46">
        <f t="shared" si="58"/>
        <v>0</v>
      </c>
      <c r="O310" s="49" t="str">
        <f t="shared" si="59"/>
        <v/>
      </c>
      <c r="P310" s="126" t="str">
        <f t="shared" si="60"/>
        <v/>
      </c>
      <c r="Q310" s="127">
        <f t="shared" si="61"/>
        <v>0</v>
      </c>
    </row>
    <row r="311" spans="2:17" s="1" customFormat="1" ht="13" x14ac:dyDescent="0.3">
      <c r="B311" s="166"/>
      <c r="C311" s="166"/>
      <c r="D311" s="164"/>
      <c r="E311" s="103"/>
      <c r="F311" s="44"/>
      <c r="G311" s="128"/>
      <c r="H311" s="45">
        <f t="shared" si="53"/>
        <v>0</v>
      </c>
      <c r="I311" s="23">
        <f>IFERROR(VLOOKUP($D311,PGP!$A:$B,2,FALSE),0)</f>
        <v>0</v>
      </c>
      <c r="J311" s="24">
        <f t="shared" si="54"/>
        <v>0</v>
      </c>
      <c r="K311" s="46">
        <f t="shared" si="55"/>
        <v>0</v>
      </c>
      <c r="L311" s="47">
        <f t="shared" si="56"/>
        <v>0</v>
      </c>
      <c r="M311" s="24">
        <f t="shared" si="57"/>
        <v>0</v>
      </c>
      <c r="N311" s="46">
        <f t="shared" si="58"/>
        <v>0</v>
      </c>
      <c r="O311" s="49" t="str">
        <f t="shared" si="59"/>
        <v/>
      </c>
      <c r="P311" s="126" t="str">
        <f t="shared" si="60"/>
        <v/>
      </c>
      <c r="Q311" s="127">
        <f t="shared" si="61"/>
        <v>0</v>
      </c>
    </row>
    <row r="312" spans="2:17" s="1" customFormat="1" ht="13" x14ac:dyDescent="0.3">
      <c r="B312" s="166"/>
      <c r="C312" s="166"/>
      <c r="D312" s="164"/>
      <c r="E312" s="103"/>
      <c r="F312" s="44"/>
      <c r="G312" s="128"/>
      <c r="H312" s="45">
        <f t="shared" si="53"/>
        <v>0</v>
      </c>
      <c r="I312" s="23">
        <f>IFERROR(VLOOKUP($D312,PGP!$A:$B,2,FALSE),0)</f>
        <v>0</v>
      </c>
      <c r="J312" s="24">
        <f t="shared" si="54"/>
        <v>0</v>
      </c>
      <c r="K312" s="46">
        <f t="shared" si="55"/>
        <v>0</v>
      </c>
      <c r="L312" s="47">
        <f t="shared" si="56"/>
        <v>0</v>
      </c>
      <c r="M312" s="24">
        <f t="shared" si="57"/>
        <v>0</v>
      </c>
      <c r="N312" s="46">
        <f t="shared" si="58"/>
        <v>0</v>
      </c>
      <c r="O312" s="49" t="str">
        <f t="shared" si="59"/>
        <v/>
      </c>
      <c r="P312" s="126" t="str">
        <f t="shared" si="60"/>
        <v/>
      </c>
      <c r="Q312" s="127">
        <f t="shared" si="61"/>
        <v>0</v>
      </c>
    </row>
    <row r="313" spans="2:17" s="1" customFormat="1" ht="13" x14ac:dyDescent="0.3">
      <c r="B313" s="166"/>
      <c r="C313" s="166"/>
      <c r="D313" s="164"/>
      <c r="E313" s="103"/>
      <c r="F313" s="44"/>
      <c r="G313" s="128"/>
      <c r="H313" s="45">
        <f t="shared" si="53"/>
        <v>0</v>
      </c>
      <c r="I313" s="23">
        <f>IFERROR(VLOOKUP($D313,PGP!$A:$B,2,FALSE),0)</f>
        <v>0</v>
      </c>
      <c r="J313" s="24">
        <f t="shared" si="54"/>
        <v>0</v>
      </c>
      <c r="K313" s="46">
        <f t="shared" si="55"/>
        <v>0</v>
      </c>
      <c r="L313" s="47">
        <f t="shared" si="56"/>
        <v>0</v>
      </c>
      <c r="M313" s="24">
        <f t="shared" si="57"/>
        <v>0</v>
      </c>
      <c r="N313" s="46">
        <f t="shared" si="58"/>
        <v>0</v>
      </c>
      <c r="O313" s="49" t="str">
        <f t="shared" si="59"/>
        <v/>
      </c>
      <c r="P313" s="126" t="str">
        <f t="shared" si="60"/>
        <v/>
      </c>
      <c r="Q313" s="127">
        <f t="shared" si="61"/>
        <v>0</v>
      </c>
    </row>
    <row r="314" spans="2:17" s="1" customFormat="1" ht="13" x14ac:dyDescent="0.3">
      <c r="B314" s="166"/>
      <c r="C314" s="166"/>
      <c r="D314" s="164"/>
      <c r="E314" s="103"/>
      <c r="F314" s="44"/>
      <c r="G314" s="128"/>
      <c r="H314" s="45">
        <f t="shared" si="53"/>
        <v>0</v>
      </c>
      <c r="I314" s="23">
        <f>IFERROR(VLOOKUP($D314,PGP!$A:$B,2,FALSE),0)</f>
        <v>0</v>
      </c>
      <c r="J314" s="24">
        <f t="shared" si="54"/>
        <v>0</v>
      </c>
      <c r="K314" s="46">
        <f t="shared" si="55"/>
        <v>0</v>
      </c>
      <c r="L314" s="47">
        <f t="shared" si="56"/>
        <v>0</v>
      </c>
      <c r="M314" s="24">
        <f t="shared" si="57"/>
        <v>0</v>
      </c>
      <c r="N314" s="46">
        <f t="shared" si="58"/>
        <v>0</v>
      </c>
      <c r="O314" s="49" t="str">
        <f t="shared" si="59"/>
        <v/>
      </c>
      <c r="P314" s="126" t="str">
        <f t="shared" si="60"/>
        <v/>
      </c>
      <c r="Q314" s="127">
        <f t="shared" si="61"/>
        <v>0</v>
      </c>
    </row>
    <row r="315" spans="2:17" s="1" customFormat="1" ht="13" x14ac:dyDescent="0.3">
      <c r="B315" s="166"/>
      <c r="C315" s="166"/>
      <c r="D315" s="164"/>
      <c r="E315" s="103"/>
      <c r="F315" s="44"/>
      <c r="G315" s="128"/>
      <c r="H315" s="45">
        <f t="shared" si="53"/>
        <v>0</v>
      </c>
      <c r="I315" s="23">
        <f>IFERROR(VLOOKUP($D315,PGP!$A:$B,2,FALSE),0)</f>
        <v>0</v>
      </c>
      <c r="J315" s="24">
        <f t="shared" si="54"/>
        <v>0</v>
      </c>
      <c r="K315" s="46">
        <f t="shared" si="55"/>
        <v>0</v>
      </c>
      <c r="L315" s="47">
        <f t="shared" si="56"/>
        <v>0</v>
      </c>
      <c r="M315" s="24">
        <f t="shared" si="57"/>
        <v>0</v>
      </c>
      <c r="N315" s="46">
        <f t="shared" si="58"/>
        <v>0</v>
      </c>
      <c r="O315" s="49" t="str">
        <f t="shared" si="59"/>
        <v/>
      </c>
      <c r="P315" s="126" t="str">
        <f t="shared" si="60"/>
        <v/>
      </c>
      <c r="Q315" s="127">
        <f t="shared" si="61"/>
        <v>0</v>
      </c>
    </row>
    <row r="316" spans="2:17" s="1" customFormat="1" ht="13" x14ac:dyDescent="0.3">
      <c r="B316" s="166"/>
      <c r="C316" s="166"/>
      <c r="D316" s="164"/>
      <c r="E316" s="103"/>
      <c r="F316" s="44"/>
      <c r="G316" s="128"/>
      <c r="H316" s="45">
        <f t="shared" si="53"/>
        <v>0</v>
      </c>
      <c r="I316" s="23">
        <f>IFERROR(VLOOKUP($D316,PGP!$A:$B,2,FALSE),0)</f>
        <v>0</v>
      </c>
      <c r="J316" s="24">
        <f t="shared" si="54"/>
        <v>0</v>
      </c>
      <c r="K316" s="46">
        <f t="shared" si="55"/>
        <v>0</v>
      </c>
      <c r="L316" s="47">
        <f t="shared" si="56"/>
        <v>0</v>
      </c>
      <c r="M316" s="24">
        <f t="shared" si="57"/>
        <v>0</v>
      </c>
      <c r="N316" s="46">
        <f t="shared" si="58"/>
        <v>0</v>
      </c>
      <c r="O316" s="49" t="str">
        <f t="shared" si="59"/>
        <v/>
      </c>
      <c r="P316" s="126" t="str">
        <f t="shared" si="60"/>
        <v/>
      </c>
      <c r="Q316" s="127">
        <f t="shared" si="61"/>
        <v>0</v>
      </c>
    </row>
    <row r="317" spans="2:17" s="1" customFormat="1" ht="13" x14ac:dyDescent="0.3">
      <c r="B317" s="166"/>
      <c r="C317" s="166"/>
      <c r="D317" s="164"/>
      <c r="E317" s="103"/>
      <c r="F317" s="44"/>
      <c r="G317" s="128"/>
      <c r="H317" s="45">
        <f t="shared" si="53"/>
        <v>0</v>
      </c>
      <c r="I317" s="23">
        <f>IFERROR(VLOOKUP($D317,PGP!$A:$B,2,FALSE),0)</f>
        <v>0</v>
      </c>
      <c r="J317" s="24">
        <f t="shared" si="54"/>
        <v>0</v>
      </c>
      <c r="K317" s="46">
        <f t="shared" si="55"/>
        <v>0</v>
      </c>
      <c r="L317" s="47">
        <f t="shared" si="56"/>
        <v>0</v>
      </c>
      <c r="M317" s="24">
        <f t="shared" si="57"/>
        <v>0</v>
      </c>
      <c r="N317" s="46">
        <f t="shared" si="58"/>
        <v>0</v>
      </c>
      <c r="O317" s="49" t="str">
        <f t="shared" si="59"/>
        <v/>
      </c>
      <c r="P317" s="126" t="str">
        <f t="shared" si="60"/>
        <v/>
      </c>
      <c r="Q317" s="127">
        <f t="shared" si="61"/>
        <v>0</v>
      </c>
    </row>
    <row r="318" spans="2:17" s="1" customFormat="1" ht="13" x14ac:dyDescent="0.3">
      <c r="B318" s="166"/>
      <c r="C318" s="166"/>
      <c r="D318" s="164"/>
      <c r="E318" s="103"/>
      <c r="F318" s="44"/>
      <c r="G318" s="128"/>
      <c r="H318" s="45">
        <f t="shared" si="53"/>
        <v>0</v>
      </c>
      <c r="I318" s="23">
        <f>IFERROR(VLOOKUP($D318,PGP!$A:$B,2,FALSE),0)</f>
        <v>0</v>
      </c>
      <c r="J318" s="24">
        <f t="shared" si="54"/>
        <v>0</v>
      </c>
      <c r="K318" s="46">
        <f t="shared" si="55"/>
        <v>0</v>
      </c>
      <c r="L318" s="47">
        <f t="shared" si="56"/>
        <v>0</v>
      </c>
      <c r="M318" s="24">
        <f t="shared" si="57"/>
        <v>0</v>
      </c>
      <c r="N318" s="46">
        <f t="shared" si="58"/>
        <v>0</v>
      </c>
      <c r="O318" s="49" t="str">
        <f t="shared" si="59"/>
        <v/>
      </c>
      <c r="P318" s="126" t="str">
        <f t="shared" si="60"/>
        <v/>
      </c>
      <c r="Q318" s="127">
        <f t="shared" si="61"/>
        <v>0</v>
      </c>
    </row>
    <row r="319" spans="2:17" s="1" customFormat="1" ht="13" x14ac:dyDescent="0.3">
      <c r="B319" s="166"/>
      <c r="C319" s="166"/>
      <c r="D319" s="164"/>
      <c r="E319" s="103"/>
      <c r="F319" s="44"/>
      <c r="G319" s="128"/>
      <c r="H319" s="45">
        <f t="shared" si="53"/>
        <v>0</v>
      </c>
      <c r="I319" s="23">
        <f>IFERROR(VLOOKUP($D319,PGP!$A:$B,2,FALSE),0)</f>
        <v>0</v>
      </c>
      <c r="J319" s="24">
        <f t="shared" si="54"/>
        <v>0</v>
      </c>
      <c r="K319" s="46">
        <f t="shared" si="55"/>
        <v>0</v>
      </c>
      <c r="L319" s="47">
        <f t="shared" si="56"/>
        <v>0</v>
      </c>
      <c r="M319" s="24">
        <f t="shared" si="57"/>
        <v>0</v>
      </c>
      <c r="N319" s="46">
        <f t="shared" si="58"/>
        <v>0</v>
      </c>
      <c r="O319" s="49" t="str">
        <f t="shared" si="59"/>
        <v/>
      </c>
      <c r="P319" s="126" t="str">
        <f t="shared" si="60"/>
        <v/>
      </c>
      <c r="Q319" s="127">
        <f t="shared" si="61"/>
        <v>0</v>
      </c>
    </row>
    <row r="320" spans="2:17" s="1" customFormat="1" ht="13" x14ac:dyDescent="0.3">
      <c r="B320" s="166"/>
      <c r="C320" s="166"/>
      <c r="D320" s="164"/>
      <c r="E320" s="103"/>
      <c r="F320" s="44"/>
      <c r="G320" s="128"/>
      <c r="H320" s="45">
        <f t="shared" si="53"/>
        <v>0</v>
      </c>
      <c r="I320" s="23">
        <f>IFERROR(VLOOKUP($D320,PGP!$A:$B,2,FALSE),0)</f>
        <v>0</v>
      </c>
      <c r="J320" s="24">
        <f t="shared" si="54"/>
        <v>0</v>
      </c>
      <c r="K320" s="46">
        <f t="shared" si="55"/>
        <v>0</v>
      </c>
      <c r="L320" s="47">
        <f t="shared" si="56"/>
        <v>0</v>
      </c>
      <c r="M320" s="24">
        <f t="shared" si="57"/>
        <v>0</v>
      </c>
      <c r="N320" s="46">
        <f t="shared" si="58"/>
        <v>0</v>
      </c>
      <c r="O320" s="49" t="str">
        <f t="shared" si="59"/>
        <v/>
      </c>
      <c r="P320" s="126" t="str">
        <f t="shared" si="60"/>
        <v/>
      </c>
      <c r="Q320" s="127">
        <f t="shared" si="61"/>
        <v>0</v>
      </c>
    </row>
    <row r="321" spans="2:17" s="1" customFormat="1" ht="13" x14ac:dyDescent="0.3">
      <c r="B321" s="166"/>
      <c r="C321" s="166"/>
      <c r="D321" s="164"/>
      <c r="E321" s="103"/>
      <c r="F321" s="44"/>
      <c r="G321" s="128"/>
      <c r="H321" s="45">
        <f t="shared" si="53"/>
        <v>0</v>
      </c>
      <c r="I321" s="23">
        <f>IFERROR(VLOOKUP($D321,PGP!$A:$B,2,FALSE),0)</f>
        <v>0</v>
      </c>
      <c r="J321" s="24">
        <f t="shared" si="54"/>
        <v>0</v>
      </c>
      <c r="K321" s="46">
        <f t="shared" si="55"/>
        <v>0</v>
      </c>
      <c r="L321" s="47">
        <f t="shared" si="56"/>
        <v>0</v>
      </c>
      <c r="M321" s="24">
        <f t="shared" si="57"/>
        <v>0</v>
      </c>
      <c r="N321" s="46">
        <f t="shared" si="58"/>
        <v>0</v>
      </c>
      <c r="O321" s="49" t="str">
        <f t="shared" si="59"/>
        <v/>
      </c>
      <c r="P321" s="126" t="str">
        <f t="shared" si="60"/>
        <v/>
      </c>
      <c r="Q321" s="127">
        <f t="shared" si="61"/>
        <v>0</v>
      </c>
    </row>
    <row r="322" spans="2:17" s="1" customFormat="1" ht="13" x14ac:dyDescent="0.3">
      <c r="B322" s="166"/>
      <c r="C322" s="166"/>
      <c r="D322" s="164"/>
      <c r="E322" s="103"/>
      <c r="F322" s="44"/>
      <c r="G322" s="128"/>
      <c r="H322" s="45">
        <f t="shared" si="53"/>
        <v>0</v>
      </c>
      <c r="I322" s="23">
        <f>IFERROR(VLOOKUP($D322,PGP!$A:$B,2,FALSE),0)</f>
        <v>0</v>
      </c>
      <c r="J322" s="24">
        <f t="shared" si="54"/>
        <v>0</v>
      </c>
      <c r="K322" s="46">
        <f t="shared" si="55"/>
        <v>0</v>
      </c>
      <c r="L322" s="47">
        <f t="shared" si="56"/>
        <v>0</v>
      </c>
      <c r="M322" s="24">
        <f t="shared" si="57"/>
        <v>0</v>
      </c>
      <c r="N322" s="46">
        <f t="shared" si="58"/>
        <v>0</v>
      </c>
      <c r="O322" s="49" t="str">
        <f t="shared" si="59"/>
        <v/>
      </c>
      <c r="P322" s="126" t="str">
        <f t="shared" si="60"/>
        <v/>
      </c>
      <c r="Q322" s="127">
        <f t="shared" si="61"/>
        <v>0</v>
      </c>
    </row>
    <row r="323" spans="2:17" s="1" customFormat="1" ht="13" x14ac:dyDescent="0.3">
      <c r="B323" s="166"/>
      <c r="C323" s="166"/>
      <c r="D323" s="164"/>
      <c r="E323" s="103"/>
      <c r="F323" s="44"/>
      <c r="G323" s="128"/>
      <c r="H323" s="45">
        <f t="shared" si="53"/>
        <v>0</v>
      </c>
      <c r="I323" s="23">
        <f>IFERROR(VLOOKUP($D323,PGP!$A:$B,2,FALSE),0)</f>
        <v>0</v>
      </c>
      <c r="J323" s="24">
        <f t="shared" si="54"/>
        <v>0</v>
      </c>
      <c r="K323" s="46">
        <f t="shared" si="55"/>
        <v>0</v>
      </c>
      <c r="L323" s="47">
        <f t="shared" si="56"/>
        <v>0</v>
      </c>
      <c r="M323" s="24">
        <f t="shared" si="57"/>
        <v>0</v>
      </c>
      <c r="N323" s="46">
        <f t="shared" si="58"/>
        <v>0</v>
      </c>
      <c r="O323" s="49" t="str">
        <f t="shared" si="59"/>
        <v/>
      </c>
      <c r="P323" s="126" t="str">
        <f t="shared" si="60"/>
        <v/>
      </c>
      <c r="Q323" s="127">
        <f t="shared" si="61"/>
        <v>0</v>
      </c>
    </row>
    <row r="324" spans="2:17" s="1" customFormat="1" ht="13" x14ac:dyDescent="0.3">
      <c r="B324" s="166"/>
      <c r="C324" s="166"/>
      <c r="D324" s="164"/>
      <c r="E324" s="103"/>
      <c r="F324" s="44"/>
      <c r="G324" s="128"/>
      <c r="H324" s="45">
        <f t="shared" si="53"/>
        <v>0</v>
      </c>
      <c r="I324" s="23">
        <f>IFERROR(VLOOKUP($D324,PGP!$A:$B,2,FALSE),0)</f>
        <v>0</v>
      </c>
      <c r="J324" s="24">
        <f t="shared" si="54"/>
        <v>0</v>
      </c>
      <c r="K324" s="46">
        <f t="shared" si="55"/>
        <v>0</v>
      </c>
      <c r="L324" s="47">
        <f t="shared" si="56"/>
        <v>0</v>
      </c>
      <c r="M324" s="24">
        <f t="shared" si="57"/>
        <v>0</v>
      </c>
      <c r="N324" s="46">
        <f t="shared" si="58"/>
        <v>0</v>
      </c>
      <c r="O324" s="49" t="str">
        <f t="shared" si="59"/>
        <v/>
      </c>
      <c r="P324" s="126" t="str">
        <f t="shared" si="60"/>
        <v/>
      </c>
      <c r="Q324" s="127">
        <f t="shared" si="61"/>
        <v>0</v>
      </c>
    </row>
    <row r="325" spans="2:17" s="1" customFormat="1" ht="13" x14ac:dyDescent="0.3">
      <c r="B325" s="166"/>
      <c r="C325" s="166"/>
      <c r="D325" s="164"/>
      <c r="E325" s="103"/>
      <c r="F325" s="44"/>
      <c r="G325" s="128"/>
      <c r="H325" s="45">
        <f t="shared" si="53"/>
        <v>0</v>
      </c>
      <c r="I325" s="23">
        <f>IFERROR(VLOOKUP($D325,PGP!$A:$B,2,FALSE),0)</f>
        <v>0</v>
      </c>
      <c r="J325" s="24">
        <f t="shared" si="54"/>
        <v>0</v>
      </c>
      <c r="K325" s="46">
        <f t="shared" si="55"/>
        <v>0</v>
      </c>
      <c r="L325" s="47">
        <f t="shared" si="56"/>
        <v>0</v>
      </c>
      <c r="M325" s="24">
        <f t="shared" si="57"/>
        <v>0</v>
      </c>
      <c r="N325" s="46">
        <f t="shared" si="58"/>
        <v>0</v>
      </c>
      <c r="O325" s="49" t="str">
        <f t="shared" si="59"/>
        <v/>
      </c>
      <c r="P325" s="126" t="str">
        <f t="shared" si="60"/>
        <v/>
      </c>
      <c r="Q325" s="127">
        <f t="shared" si="61"/>
        <v>0</v>
      </c>
    </row>
    <row r="326" spans="2:17" s="1" customFormat="1" ht="13" x14ac:dyDescent="0.3">
      <c r="B326" s="166"/>
      <c r="C326" s="166"/>
      <c r="D326" s="164"/>
      <c r="E326" s="103"/>
      <c r="F326" s="44"/>
      <c r="G326" s="128"/>
      <c r="H326" s="45">
        <f t="shared" si="53"/>
        <v>0</v>
      </c>
      <c r="I326" s="23">
        <f>IFERROR(VLOOKUP($D326,PGP!$A:$B,2,FALSE),0)</f>
        <v>0</v>
      </c>
      <c r="J326" s="24">
        <f t="shared" si="54"/>
        <v>0</v>
      </c>
      <c r="K326" s="46">
        <f t="shared" si="55"/>
        <v>0</v>
      </c>
      <c r="L326" s="47">
        <f t="shared" si="56"/>
        <v>0</v>
      </c>
      <c r="M326" s="24">
        <f t="shared" si="57"/>
        <v>0</v>
      </c>
      <c r="N326" s="46">
        <f t="shared" si="58"/>
        <v>0</v>
      </c>
      <c r="O326" s="49" t="str">
        <f t="shared" si="59"/>
        <v/>
      </c>
      <c r="P326" s="126" t="str">
        <f t="shared" si="60"/>
        <v/>
      </c>
      <c r="Q326" s="127">
        <f t="shared" si="61"/>
        <v>0</v>
      </c>
    </row>
    <row r="327" spans="2:17" s="1" customFormat="1" ht="13" x14ac:dyDescent="0.3">
      <c r="B327" s="166"/>
      <c r="C327" s="166"/>
      <c r="D327" s="164"/>
      <c r="E327" s="103"/>
      <c r="F327" s="44"/>
      <c r="G327" s="128"/>
      <c r="H327" s="45">
        <f t="shared" si="53"/>
        <v>0</v>
      </c>
      <c r="I327" s="23">
        <f>IFERROR(VLOOKUP($D327,PGP!$A:$B,2,FALSE),0)</f>
        <v>0</v>
      </c>
      <c r="J327" s="24">
        <f t="shared" si="54"/>
        <v>0</v>
      </c>
      <c r="K327" s="46">
        <f t="shared" si="55"/>
        <v>0</v>
      </c>
      <c r="L327" s="47">
        <f t="shared" si="56"/>
        <v>0</v>
      </c>
      <c r="M327" s="24">
        <f t="shared" si="57"/>
        <v>0</v>
      </c>
      <c r="N327" s="46">
        <f t="shared" si="58"/>
        <v>0</v>
      </c>
      <c r="O327" s="49" t="str">
        <f t="shared" si="59"/>
        <v/>
      </c>
      <c r="P327" s="126" t="str">
        <f t="shared" si="60"/>
        <v/>
      </c>
      <c r="Q327" s="127">
        <f t="shared" si="61"/>
        <v>0</v>
      </c>
    </row>
    <row r="328" spans="2:17" s="1" customFormat="1" ht="13" x14ac:dyDescent="0.3">
      <c r="B328" s="166"/>
      <c r="C328" s="166"/>
      <c r="D328" s="164"/>
      <c r="E328" s="103"/>
      <c r="F328" s="44"/>
      <c r="G328" s="128"/>
      <c r="H328" s="45">
        <f t="shared" si="53"/>
        <v>0</v>
      </c>
      <c r="I328" s="23">
        <f>IFERROR(VLOOKUP($D328,PGP!$A:$B,2,FALSE),0)</f>
        <v>0</v>
      </c>
      <c r="J328" s="24">
        <f t="shared" si="54"/>
        <v>0</v>
      </c>
      <c r="K328" s="46">
        <f t="shared" si="55"/>
        <v>0</v>
      </c>
      <c r="L328" s="47">
        <f t="shared" si="56"/>
        <v>0</v>
      </c>
      <c r="M328" s="24">
        <f t="shared" si="57"/>
        <v>0</v>
      </c>
      <c r="N328" s="46">
        <f t="shared" si="58"/>
        <v>0</v>
      </c>
      <c r="O328" s="49" t="str">
        <f t="shared" si="59"/>
        <v/>
      </c>
      <c r="P328" s="126" t="str">
        <f t="shared" si="60"/>
        <v/>
      </c>
      <c r="Q328" s="127">
        <f t="shared" si="61"/>
        <v>0</v>
      </c>
    </row>
    <row r="329" spans="2:17" s="1" customFormat="1" ht="13" x14ac:dyDescent="0.3">
      <c r="B329" s="166"/>
      <c r="C329" s="166"/>
      <c r="D329" s="164"/>
      <c r="E329" s="103"/>
      <c r="F329" s="44"/>
      <c r="G329" s="128"/>
      <c r="H329" s="45">
        <f t="shared" si="53"/>
        <v>0</v>
      </c>
      <c r="I329" s="23">
        <f>IFERROR(VLOOKUP($D329,PGP!$A:$B,2,FALSE),0)</f>
        <v>0</v>
      </c>
      <c r="J329" s="24">
        <f t="shared" si="54"/>
        <v>0</v>
      </c>
      <c r="K329" s="46">
        <f t="shared" si="55"/>
        <v>0</v>
      </c>
      <c r="L329" s="47">
        <f t="shared" si="56"/>
        <v>0</v>
      </c>
      <c r="M329" s="24">
        <f t="shared" si="57"/>
        <v>0</v>
      </c>
      <c r="N329" s="46">
        <f t="shared" si="58"/>
        <v>0</v>
      </c>
      <c r="O329" s="49" t="str">
        <f t="shared" si="59"/>
        <v/>
      </c>
      <c r="P329" s="126" t="str">
        <f t="shared" si="60"/>
        <v/>
      </c>
      <c r="Q329" s="127">
        <f t="shared" si="61"/>
        <v>0</v>
      </c>
    </row>
    <row r="330" spans="2:17" s="1" customFormat="1" ht="13" x14ac:dyDescent="0.3">
      <c r="B330" s="166"/>
      <c r="C330" s="166"/>
      <c r="D330" s="164"/>
      <c r="E330" s="103"/>
      <c r="F330" s="44"/>
      <c r="G330" s="128"/>
      <c r="H330" s="45">
        <f t="shared" si="53"/>
        <v>0</v>
      </c>
      <c r="I330" s="23">
        <f>IFERROR(VLOOKUP($D330,PGP!$A:$B,2,FALSE),0)</f>
        <v>0</v>
      </c>
      <c r="J330" s="24">
        <f t="shared" si="54"/>
        <v>0</v>
      </c>
      <c r="K330" s="46">
        <f t="shared" si="55"/>
        <v>0</v>
      </c>
      <c r="L330" s="47">
        <f t="shared" si="56"/>
        <v>0</v>
      </c>
      <c r="M330" s="24">
        <f t="shared" si="57"/>
        <v>0</v>
      </c>
      <c r="N330" s="46">
        <f t="shared" si="58"/>
        <v>0</v>
      </c>
      <c r="O330" s="49" t="str">
        <f t="shared" si="59"/>
        <v/>
      </c>
      <c r="P330" s="126" t="str">
        <f t="shared" si="60"/>
        <v/>
      </c>
      <c r="Q330" s="127">
        <f t="shared" si="61"/>
        <v>0</v>
      </c>
    </row>
    <row r="331" spans="2:17" s="1" customFormat="1" ht="13" x14ac:dyDescent="0.3">
      <c r="B331" s="166"/>
      <c r="C331" s="166"/>
      <c r="D331" s="164"/>
      <c r="E331" s="103"/>
      <c r="F331" s="44"/>
      <c r="G331" s="128"/>
      <c r="H331" s="45">
        <f t="shared" si="53"/>
        <v>0</v>
      </c>
      <c r="I331" s="23">
        <f>IFERROR(VLOOKUP($D331,PGP!$A:$B,2,FALSE),0)</f>
        <v>0</v>
      </c>
      <c r="J331" s="24">
        <f t="shared" si="54"/>
        <v>0</v>
      </c>
      <c r="K331" s="46">
        <f t="shared" si="55"/>
        <v>0</v>
      </c>
      <c r="L331" s="47">
        <f t="shared" si="56"/>
        <v>0</v>
      </c>
      <c r="M331" s="24">
        <f t="shared" si="57"/>
        <v>0</v>
      </c>
      <c r="N331" s="46">
        <f t="shared" si="58"/>
        <v>0</v>
      </c>
      <c r="O331" s="49" t="str">
        <f t="shared" si="59"/>
        <v/>
      </c>
      <c r="P331" s="126" t="str">
        <f t="shared" si="60"/>
        <v/>
      </c>
      <c r="Q331" s="127">
        <f t="shared" si="61"/>
        <v>0</v>
      </c>
    </row>
    <row r="332" spans="2:17" s="1" customFormat="1" ht="13" x14ac:dyDescent="0.3">
      <c r="B332" s="166"/>
      <c r="C332" s="166"/>
      <c r="D332" s="164"/>
      <c r="E332" s="103"/>
      <c r="F332" s="44"/>
      <c r="G332" s="128"/>
      <c r="H332" s="45">
        <f t="shared" si="53"/>
        <v>0</v>
      </c>
      <c r="I332" s="23">
        <f>IFERROR(VLOOKUP($D332,PGP!$A:$B,2,FALSE),0)</f>
        <v>0</v>
      </c>
      <c r="J332" s="24">
        <f t="shared" si="54"/>
        <v>0</v>
      </c>
      <c r="K332" s="46">
        <f t="shared" si="55"/>
        <v>0</v>
      </c>
      <c r="L332" s="47">
        <f t="shared" si="56"/>
        <v>0</v>
      </c>
      <c r="M332" s="24">
        <f t="shared" si="57"/>
        <v>0</v>
      </c>
      <c r="N332" s="46">
        <f t="shared" si="58"/>
        <v>0</v>
      </c>
      <c r="O332" s="49" t="str">
        <f t="shared" si="59"/>
        <v/>
      </c>
      <c r="P332" s="126" t="str">
        <f t="shared" si="60"/>
        <v/>
      </c>
      <c r="Q332" s="127">
        <f t="shared" si="61"/>
        <v>0</v>
      </c>
    </row>
    <row r="333" spans="2:17" s="1" customFormat="1" ht="13" x14ac:dyDescent="0.3">
      <c r="B333" s="166"/>
      <c r="C333" s="166"/>
      <c r="D333" s="164"/>
      <c r="E333" s="103"/>
      <c r="F333" s="44"/>
      <c r="G333" s="128"/>
      <c r="H333" s="45">
        <f t="shared" si="53"/>
        <v>0</v>
      </c>
      <c r="I333" s="23">
        <f>IFERROR(VLOOKUP($D333,PGP!$A:$B,2,FALSE),0)</f>
        <v>0</v>
      </c>
      <c r="J333" s="24">
        <f t="shared" si="54"/>
        <v>0</v>
      </c>
      <c r="K333" s="46">
        <f t="shared" si="55"/>
        <v>0</v>
      </c>
      <c r="L333" s="47">
        <f t="shared" si="56"/>
        <v>0</v>
      </c>
      <c r="M333" s="24">
        <f t="shared" si="57"/>
        <v>0</v>
      </c>
      <c r="N333" s="46">
        <f t="shared" si="58"/>
        <v>0</v>
      </c>
      <c r="O333" s="49" t="str">
        <f t="shared" si="59"/>
        <v/>
      </c>
      <c r="P333" s="126" t="str">
        <f t="shared" si="60"/>
        <v/>
      </c>
      <c r="Q333" s="127">
        <f t="shared" si="61"/>
        <v>0</v>
      </c>
    </row>
    <row r="334" spans="2:17" s="1" customFormat="1" ht="13" x14ac:dyDescent="0.3">
      <c r="B334" s="166"/>
      <c r="C334" s="166"/>
      <c r="D334" s="164"/>
      <c r="E334" s="103"/>
      <c r="F334" s="44"/>
      <c r="G334" s="128"/>
      <c r="H334" s="45">
        <f t="shared" si="53"/>
        <v>0</v>
      </c>
      <c r="I334" s="23">
        <f>IFERROR(VLOOKUP($D334,PGP!$A:$B,2,FALSE),0)</f>
        <v>0</v>
      </c>
      <c r="J334" s="24">
        <f t="shared" si="54"/>
        <v>0</v>
      </c>
      <c r="K334" s="46">
        <f t="shared" si="55"/>
        <v>0</v>
      </c>
      <c r="L334" s="47">
        <f t="shared" si="56"/>
        <v>0</v>
      </c>
      <c r="M334" s="24">
        <f t="shared" si="57"/>
        <v>0</v>
      </c>
      <c r="N334" s="46">
        <f t="shared" si="58"/>
        <v>0</v>
      </c>
      <c r="O334" s="49" t="str">
        <f t="shared" si="59"/>
        <v/>
      </c>
      <c r="P334" s="126" t="str">
        <f t="shared" si="60"/>
        <v/>
      </c>
      <c r="Q334" s="127">
        <f t="shared" si="61"/>
        <v>0</v>
      </c>
    </row>
    <row r="335" spans="2:17" s="1" customFormat="1" ht="13" x14ac:dyDescent="0.3">
      <c r="B335" s="166"/>
      <c r="C335" s="166"/>
      <c r="D335" s="164"/>
      <c r="E335" s="103"/>
      <c r="F335" s="44"/>
      <c r="G335" s="128"/>
      <c r="H335" s="45">
        <f t="shared" si="53"/>
        <v>0</v>
      </c>
      <c r="I335" s="23">
        <f>IFERROR(VLOOKUP($D335,PGP!$A:$B,2,FALSE),0)</f>
        <v>0</v>
      </c>
      <c r="J335" s="24">
        <f t="shared" si="54"/>
        <v>0</v>
      </c>
      <c r="K335" s="46">
        <f t="shared" si="55"/>
        <v>0</v>
      </c>
      <c r="L335" s="47">
        <f t="shared" si="56"/>
        <v>0</v>
      </c>
      <c r="M335" s="24">
        <f t="shared" si="57"/>
        <v>0</v>
      </c>
      <c r="N335" s="46">
        <f t="shared" si="58"/>
        <v>0</v>
      </c>
      <c r="O335" s="49" t="str">
        <f t="shared" si="59"/>
        <v/>
      </c>
      <c r="P335" s="126" t="str">
        <f t="shared" si="60"/>
        <v/>
      </c>
      <c r="Q335" s="127">
        <f t="shared" si="61"/>
        <v>0</v>
      </c>
    </row>
    <row r="336" spans="2:17" s="1" customFormat="1" ht="13" x14ac:dyDescent="0.3">
      <c r="B336" s="166"/>
      <c r="C336" s="166"/>
      <c r="D336" s="164"/>
      <c r="E336" s="103"/>
      <c r="F336" s="44"/>
      <c r="G336" s="128"/>
      <c r="H336" s="45">
        <f t="shared" si="53"/>
        <v>0</v>
      </c>
      <c r="I336" s="23">
        <f>IFERROR(VLOOKUP($D336,PGP!$A:$B,2,FALSE),0)</f>
        <v>0</v>
      </c>
      <c r="J336" s="24">
        <f t="shared" si="54"/>
        <v>0</v>
      </c>
      <c r="K336" s="46">
        <f t="shared" si="55"/>
        <v>0</v>
      </c>
      <c r="L336" s="47">
        <f t="shared" si="56"/>
        <v>0</v>
      </c>
      <c r="M336" s="24">
        <f t="shared" si="57"/>
        <v>0</v>
      </c>
      <c r="N336" s="46">
        <f t="shared" si="58"/>
        <v>0</v>
      </c>
      <c r="O336" s="49" t="str">
        <f t="shared" si="59"/>
        <v/>
      </c>
      <c r="P336" s="126" t="str">
        <f t="shared" si="60"/>
        <v/>
      </c>
      <c r="Q336" s="127">
        <f t="shared" si="61"/>
        <v>0</v>
      </c>
    </row>
    <row r="337" spans="2:17" s="1" customFormat="1" ht="13" x14ac:dyDescent="0.3">
      <c r="B337" s="166"/>
      <c r="C337" s="166"/>
      <c r="D337" s="164"/>
      <c r="E337" s="103"/>
      <c r="F337" s="44"/>
      <c r="G337" s="128"/>
      <c r="H337" s="45">
        <f t="shared" si="53"/>
        <v>0</v>
      </c>
      <c r="I337" s="23">
        <f>IFERROR(VLOOKUP($D337,PGP!$A:$B,2,FALSE),0)</f>
        <v>0</v>
      </c>
      <c r="J337" s="24">
        <f t="shared" si="54"/>
        <v>0</v>
      </c>
      <c r="K337" s="46">
        <f t="shared" si="55"/>
        <v>0</v>
      </c>
      <c r="L337" s="47">
        <f t="shared" si="56"/>
        <v>0</v>
      </c>
      <c r="M337" s="24">
        <f t="shared" si="57"/>
        <v>0</v>
      </c>
      <c r="N337" s="46">
        <f t="shared" si="58"/>
        <v>0</v>
      </c>
      <c r="O337" s="49" t="str">
        <f t="shared" si="59"/>
        <v/>
      </c>
      <c r="P337" s="126" t="str">
        <f t="shared" si="60"/>
        <v/>
      </c>
      <c r="Q337" s="127">
        <f t="shared" si="61"/>
        <v>0</v>
      </c>
    </row>
    <row r="338" spans="2:17" s="1" customFormat="1" ht="13" x14ac:dyDescent="0.3">
      <c r="B338" s="166"/>
      <c r="C338" s="166"/>
      <c r="D338" s="164"/>
      <c r="E338" s="103"/>
      <c r="F338" s="44"/>
      <c r="G338" s="128"/>
      <c r="H338" s="45">
        <f t="shared" si="53"/>
        <v>0</v>
      </c>
      <c r="I338" s="23">
        <f>IFERROR(VLOOKUP($D338,PGP!$A:$B,2,FALSE),0)</f>
        <v>0</v>
      </c>
      <c r="J338" s="24">
        <f t="shared" si="54"/>
        <v>0</v>
      </c>
      <c r="K338" s="46">
        <f t="shared" si="55"/>
        <v>0</v>
      </c>
      <c r="L338" s="47">
        <f t="shared" si="56"/>
        <v>0</v>
      </c>
      <c r="M338" s="24">
        <f t="shared" si="57"/>
        <v>0</v>
      </c>
      <c r="N338" s="46">
        <f t="shared" si="58"/>
        <v>0</v>
      </c>
      <c r="O338" s="49" t="str">
        <f t="shared" si="59"/>
        <v/>
      </c>
      <c r="P338" s="126" t="str">
        <f t="shared" si="60"/>
        <v/>
      </c>
      <c r="Q338" s="127">
        <f t="shared" si="61"/>
        <v>0</v>
      </c>
    </row>
    <row r="339" spans="2:17" s="1" customFormat="1" ht="13" x14ac:dyDescent="0.3">
      <c r="B339" s="166"/>
      <c r="C339" s="166"/>
      <c r="D339" s="164"/>
      <c r="E339" s="103"/>
      <c r="F339" s="44"/>
      <c r="G339" s="128"/>
      <c r="H339" s="45">
        <f t="shared" si="53"/>
        <v>0</v>
      </c>
      <c r="I339" s="23">
        <f>IFERROR(VLOOKUP($D339,PGP!$A:$B,2,FALSE),0)</f>
        <v>0</v>
      </c>
      <c r="J339" s="24">
        <f t="shared" si="54"/>
        <v>0</v>
      </c>
      <c r="K339" s="46">
        <f t="shared" si="55"/>
        <v>0</v>
      </c>
      <c r="L339" s="47">
        <f t="shared" si="56"/>
        <v>0</v>
      </c>
      <c r="M339" s="24">
        <f t="shared" si="57"/>
        <v>0</v>
      </c>
      <c r="N339" s="46">
        <f t="shared" si="58"/>
        <v>0</v>
      </c>
      <c r="O339" s="49" t="str">
        <f t="shared" si="59"/>
        <v/>
      </c>
      <c r="P339" s="126" t="str">
        <f t="shared" si="60"/>
        <v/>
      </c>
      <c r="Q339" s="127">
        <f t="shared" si="61"/>
        <v>0</v>
      </c>
    </row>
    <row r="340" spans="2:17" s="1" customFormat="1" ht="13" x14ac:dyDescent="0.3">
      <c r="B340" s="166"/>
      <c r="C340" s="166"/>
      <c r="D340" s="164"/>
      <c r="E340" s="103"/>
      <c r="F340" s="44"/>
      <c r="G340" s="128"/>
      <c r="H340" s="45">
        <f t="shared" si="53"/>
        <v>0</v>
      </c>
      <c r="I340" s="23">
        <f>IFERROR(VLOOKUP($D340,PGP!$A:$B,2,FALSE),0)</f>
        <v>0</v>
      </c>
      <c r="J340" s="24">
        <f t="shared" si="54"/>
        <v>0</v>
      </c>
      <c r="K340" s="46">
        <f t="shared" si="55"/>
        <v>0</v>
      </c>
      <c r="L340" s="47">
        <f t="shared" si="56"/>
        <v>0</v>
      </c>
      <c r="M340" s="24">
        <f t="shared" si="57"/>
        <v>0</v>
      </c>
      <c r="N340" s="46">
        <f t="shared" si="58"/>
        <v>0</v>
      </c>
      <c r="O340" s="49" t="str">
        <f t="shared" si="59"/>
        <v/>
      </c>
      <c r="P340" s="126" t="str">
        <f t="shared" si="60"/>
        <v/>
      </c>
      <c r="Q340" s="127">
        <f t="shared" si="61"/>
        <v>0</v>
      </c>
    </row>
    <row r="341" spans="2:17" s="1" customFormat="1" ht="13" x14ac:dyDescent="0.3">
      <c r="B341" s="166"/>
      <c r="C341" s="166"/>
      <c r="D341" s="164"/>
      <c r="E341" s="103"/>
      <c r="F341" s="44"/>
      <c r="G341" s="128"/>
      <c r="H341" s="45">
        <f t="shared" si="53"/>
        <v>0</v>
      </c>
      <c r="I341" s="23">
        <f>IFERROR(VLOOKUP($D341,PGP!$A:$B,2,FALSE),0)</f>
        <v>0</v>
      </c>
      <c r="J341" s="24">
        <f t="shared" si="54"/>
        <v>0</v>
      </c>
      <c r="K341" s="46">
        <f t="shared" si="55"/>
        <v>0</v>
      </c>
      <c r="L341" s="47">
        <f t="shared" si="56"/>
        <v>0</v>
      </c>
      <c r="M341" s="24">
        <f t="shared" si="57"/>
        <v>0</v>
      </c>
      <c r="N341" s="46">
        <f t="shared" si="58"/>
        <v>0</v>
      </c>
      <c r="O341" s="49" t="str">
        <f t="shared" si="59"/>
        <v/>
      </c>
      <c r="P341" s="126" t="str">
        <f t="shared" si="60"/>
        <v/>
      </c>
      <c r="Q341" s="127">
        <f t="shared" si="61"/>
        <v>0</v>
      </c>
    </row>
    <row r="342" spans="2:17" s="1" customFormat="1" ht="13" x14ac:dyDescent="0.3">
      <c r="B342" s="166"/>
      <c r="C342" s="166"/>
      <c r="D342" s="164"/>
      <c r="E342" s="103"/>
      <c r="F342" s="44"/>
      <c r="G342" s="128"/>
      <c r="H342" s="45">
        <f t="shared" si="53"/>
        <v>0</v>
      </c>
      <c r="I342" s="23">
        <f>IFERROR(VLOOKUP($D342,PGP!$A:$B,2,FALSE),0)</f>
        <v>0</v>
      </c>
      <c r="J342" s="24">
        <f t="shared" si="54"/>
        <v>0</v>
      </c>
      <c r="K342" s="46">
        <f t="shared" si="55"/>
        <v>0</v>
      </c>
      <c r="L342" s="47">
        <f t="shared" si="56"/>
        <v>0</v>
      </c>
      <c r="M342" s="24">
        <f t="shared" si="57"/>
        <v>0</v>
      </c>
      <c r="N342" s="46">
        <f t="shared" si="58"/>
        <v>0</v>
      </c>
      <c r="O342" s="49" t="str">
        <f t="shared" si="59"/>
        <v/>
      </c>
      <c r="P342" s="126" t="str">
        <f t="shared" si="60"/>
        <v/>
      </c>
      <c r="Q342" s="127">
        <f t="shared" si="61"/>
        <v>0</v>
      </c>
    </row>
    <row r="343" spans="2:17" s="1" customFormat="1" ht="13" x14ac:dyDescent="0.3">
      <c r="B343" s="166"/>
      <c r="C343" s="166"/>
      <c r="D343" s="164"/>
      <c r="E343" s="103"/>
      <c r="F343" s="44"/>
      <c r="G343" s="128"/>
      <c r="H343" s="45">
        <f t="shared" si="53"/>
        <v>0</v>
      </c>
      <c r="I343" s="23">
        <f>IFERROR(VLOOKUP($D343,PGP!$A:$B,2,FALSE),0)</f>
        <v>0</v>
      </c>
      <c r="J343" s="24">
        <f t="shared" si="54"/>
        <v>0</v>
      </c>
      <c r="K343" s="46">
        <f t="shared" si="55"/>
        <v>0</v>
      </c>
      <c r="L343" s="47">
        <f t="shared" si="56"/>
        <v>0</v>
      </c>
      <c r="M343" s="24">
        <f t="shared" si="57"/>
        <v>0</v>
      </c>
      <c r="N343" s="46">
        <f t="shared" si="58"/>
        <v>0</v>
      </c>
      <c r="O343" s="49" t="str">
        <f t="shared" si="59"/>
        <v/>
      </c>
      <c r="P343" s="126" t="str">
        <f t="shared" si="60"/>
        <v/>
      </c>
      <c r="Q343" s="127">
        <f t="shared" si="61"/>
        <v>0</v>
      </c>
    </row>
    <row r="344" spans="2:17" s="1" customFormat="1" ht="13" x14ac:dyDescent="0.3">
      <c r="B344" s="166"/>
      <c r="C344" s="166"/>
      <c r="D344" s="164"/>
      <c r="E344" s="103"/>
      <c r="F344" s="44"/>
      <c r="G344" s="128"/>
      <c r="H344" s="45">
        <f t="shared" si="53"/>
        <v>0</v>
      </c>
      <c r="I344" s="23">
        <f>IFERROR(VLOOKUP($D344,PGP!$A:$B,2,FALSE),0)</f>
        <v>0</v>
      </c>
      <c r="J344" s="24">
        <f t="shared" si="54"/>
        <v>0</v>
      </c>
      <c r="K344" s="46">
        <f t="shared" si="55"/>
        <v>0</v>
      </c>
      <c r="L344" s="47">
        <f t="shared" si="56"/>
        <v>0</v>
      </c>
      <c r="M344" s="24">
        <f t="shared" si="57"/>
        <v>0</v>
      </c>
      <c r="N344" s="46">
        <f t="shared" si="58"/>
        <v>0</v>
      </c>
      <c r="O344" s="49" t="str">
        <f t="shared" si="59"/>
        <v/>
      </c>
      <c r="P344" s="126" t="str">
        <f t="shared" si="60"/>
        <v/>
      </c>
      <c r="Q344" s="127">
        <f t="shared" si="61"/>
        <v>0</v>
      </c>
    </row>
    <row r="345" spans="2:17" s="1" customFormat="1" ht="13" x14ac:dyDescent="0.3">
      <c r="B345" s="166"/>
      <c r="C345" s="166"/>
      <c r="D345" s="164"/>
      <c r="E345" s="103"/>
      <c r="F345" s="44"/>
      <c r="G345" s="128"/>
      <c r="H345" s="45">
        <f t="shared" si="53"/>
        <v>0</v>
      </c>
      <c r="I345" s="23">
        <f>IFERROR(VLOOKUP($D345,PGP!$A:$B,2,FALSE),0)</f>
        <v>0</v>
      </c>
      <c r="J345" s="24">
        <f t="shared" si="54"/>
        <v>0</v>
      </c>
      <c r="K345" s="46">
        <f t="shared" si="55"/>
        <v>0</v>
      </c>
      <c r="L345" s="47">
        <f t="shared" si="56"/>
        <v>0</v>
      </c>
      <c r="M345" s="24">
        <f t="shared" si="57"/>
        <v>0</v>
      </c>
      <c r="N345" s="46">
        <f t="shared" si="58"/>
        <v>0</v>
      </c>
      <c r="O345" s="49" t="str">
        <f t="shared" si="59"/>
        <v/>
      </c>
      <c r="P345" s="126" t="str">
        <f t="shared" si="60"/>
        <v/>
      </c>
      <c r="Q345" s="127">
        <f t="shared" si="61"/>
        <v>0</v>
      </c>
    </row>
    <row r="346" spans="2:17" s="1" customFormat="1" ht="13" x14ac:dyDescent="0.3">
      <c r="B346" s="166"/>
      <c r="C346" s="166"/>
      <c r="D346" s="164"/>
      <c r="E346" s="103"/>
      <c r="F346" s="44"/>
      <c r="G346" s="128"/>
      <c r="H346" s="45">
        <f t="shared" si="53"/>
        <v>0</v>
      </c>
      <c r="I346" s="23">
        <f>IFERROR(VLOOKUP($D346,PGP!$A:$B,2,FALSE),0)</f>
        <v>0</v>
      </c>
      <c r="J346" s="24">
        <f t="shared" si="54"/>
        <v>0</v>
      </c>
      <c r="K346" s="46">
        <f t="shared" si="55"/>
        <v>0</v>
      </c>
      <c r="L346" s="47">
        <f t="shared" si="56"/>
        <v>0</v>
      </c>
      <c r="M346" s="24">
        <f t="shared" si="57"/>
        <v>0</v>
      </c>
      <c r="N346" s="46">
        <f t="shared" si="58"/>
        <v>0</v>
      </c>
      <c r="O346" s="49" t="str">
        <f t="shared" si="59"/>
        <v/>
      </c>
      <c r="P346" s="126" t="str">
        <f t="shared" si="60"/>
        <v/>
      </c>
      <c r="Q346" s="127">
        <f t="shared" si="61"/>
        <v>0</v>
      </c>
    </row>
    <row r="347" spans="2:17" s="1" customFormat="1" ht="13" x14ac:dyDescent="0.3">
      <c r="B347" s="166"/>
      <c r="C347" s="166"/>
      <c r="D347" s="164"/>
      <c r="E347" s="103"/>
      <c r="F347" s="44"/>
      <c r="G347" s="128"/>
      <c r="H347" s="45">
        <f t="shared" si="53"/>
        <v>0</v>
      </c>
      <c r="I347" s="23">
        <f>IFERROR(VLOOKUP($D347,PGP!$A:$B,2,FALSE),0)</f>
        <v>0</v>
      </c>
      <c r="J347" s="24">
        <f t="shared" si="54"/>
        <v>0</v>
      </c>
      <c r="K347" s="46">
        <f t="shared" si="55"/>
        <v>0</v>
      </c>
      <c r="L347" s="47">
        <f t="shared" si="56"/>
        <v>0</v>
      </c>
      <c r="M347" s="24">
        <f t="shared" si="57"/>
        <v>0</v>
      </c>
      <c r="N347" s="46">
        <f t="shared" si="58"/>
        <v>0</v>
      </c>
      <c r="O347" s="49" t="str">
        <f t="shared" si="59"/>
        <v/>
      </c>
      <c r="P347" s="126" t="str">
        <f t="shared" si="60"/>
        <v/>
      </c>
      <c r="Q347" s="127">
        <f t="shared" si="61"/>
        <v>0</v>
      </c>
    </row>
    <row r="348" spans="2:17" s="1" customFormat="1" ht="13" x14ac:dyDescent="0.3">
      <c r="B348" s="166"/>
      <c r="C348" s="166"/>
      <c r="D348" s="164"/>
      <c r="E348" s="103"/>
      <c r="F348" s="44"/>
      <c r="G348" s="128"/>
      <c r="H348" s="45">
        <f t="shared" si="53"/>
        <v>0</v>
      </c>
      <c r="I348" s="23">
        <f>IFERROR(VLOOKUP($D348,PGP!$A:$B,2,FALSE),0)</f>
        <v>0</v>
      </c>
      <c r="J348" s="24">
        <f t="shared" si="54"/>
        <v>0</v>
      </c>
      <c r="K348" s="46">
        <f t="shared" si="55"/>
        <v>0</v>
      </c>
      <c r="L348" s="47">
        <f t="shared" si="56"/>
        <v>0</v>
      </c>
      <c r="M348" s="24">
        <f t="shared" si="57"/>
        <v>0</v>
      </c>
      <c r="N348" s="46">
        <f t="shared" si="58"/>
        <v>0</v>
      </c>
      <c r="O348" s="49" t="str">
        <f t="shared" si="59"/>
        <v/>
      </c>
      <c r="P348" s="126" t="str">
        <f t="shared" si="60"/>
        <v/>
      </c>
      <c r="Q348" s="127">
        <f t="shared" si="61"/>
        <v>0</v>
      </c>
    </row>
    <row r="349" spans="2:17" s="1" customFormat="1" ht="13" x14ac:dyDescent="0.3">
      <c r="B349" s="166"/>
      <c r="C349" s="166"/>
      <c r="D349" s="164"/>
      <c r="E349" s="103"/>
      <c r="F349" s="44"/>
      <c r="G349" s="128"/>
      <c r="H349" s="45">
        <f t="shared" si="53"/>
        <v>0</v>
      </c>
      <c r="I349" s="23">
        <f>IFERROR(VLOOKUP($D349,PGP!$A:$B,2,FALSE),0)</f>
        <v>0</v>
      </c>
      <c r="J349" s="24">
        <f t="shared" si="54"/>
        <v>0</v>
      </c>
      <c r="K349" s="46">
        <f t="shared" si="55"/>
        <v>0</v>
      </c>
      <c r="L349" s="47">
        <f t="shared" si="56"/>
        <v>0</v>
      </c>
      <c r="M349" s="24">
        <f t="shared" si="57"/>
        <v>0</v>
      </c>
      <c r="N349" s="46">
        <f t="shared" si="58"/>
        <v>0</v>
      </c>
      <c r="O349" s="49" t="str">
        <f t="shared" si="59"/>
        <v/>
      </c>
      <c r="P349" s="126" t="str">
        <f t="shared" si="60"/>
        <v/>
      </c>
      <c r="Q349" s="127">
        <f t="shared" si="61"/>
        <v>0</v>
      </c>
    </row>
    <row r="350" spans="2:17" s="1" customFormat="1" ht="13" x14ac:dyDescent="0.3">
      <c r="B350" s="166"/>
      <c r="C350" s="166"/>
      <c r="D350" s="164"/>
      <c r="E350" s="103"/>
      <c r="F350" s="44"/>
      <c r="G350" s="128"/>
      <c r="H350" s="45">
        <f t="shared" si="53"/>
        <v>0</v>
      </c>
      <c r="I350" s="23">
        <f>IFERROR(VLOOKUP($D350,PGP!$A:$B,2,FALSE),0)</f>
        <v>0</v>
      </c>
      <c r="J350" s="24">
        <f t="shared" si="54"/>
        <v>0</v>
      </c>
      <c r="K350" s="46">
        <f t="shared" si="55"/>
        <v>0</v>
      </c>
      <c r="L350" s="47">
        <f t="shared" si="56"/>
        <v>0</v>
      </c>
      <c r="M350" s="24">
        <f t="shared" si="57"/>
        <v>0</v>
      </c>
      <c r="N350" s="46">
        <f t="shared" si="58"/>
        <v>0</v>
      </c>
      <c r="O350" s="49" t="str">
        <f t="shared" si="59"/>
        <v/>
      </c>
      <c r="P350" s="126" t="str">
        <f t="shared" si="60"/>
        <v/>
      </c>
      <c r="Q350" s="127">
        <f t="shared" si="61"/>
        <v>0</v>
      </c>
    </row>
    <row r="351" spans="2:17" s="1" customFormat="1" ht="13" x14ac:dyDescent="0.3">
      <c r="B351" s="166"/>
      <c r="C351" s="166"/>
      <c r="D351" s="164"/>
      <c r="E351" s="103"/>
      <c r="F351" s="44"/>
      <c r="G351" s="128"/>
      <c r="H351" s="45">
        <f t="shared" si="53"/>
        <v>0</v>
      </c>
      <c r="I351" s="23">
        <f>IFERROR(VLOOKUP($D351,PGP!$A:$B,2,FALSE),0)</f>
        <v>0</v>
      </c>
      <c r="J351" s="24">
        <f t="shared" si="54"/>
        <v>0</v>
      </c>
      <c r="K351" s="46">
        <f t="shared" si="55"/>
        <v>0</v>
      </c>
      <c r="L351" s="47">
        <f t="shared" si="56"/>
        <v>0</v>
      </c>
      <c r="M351" s="24">
        <f t="shared" si="57"/>
        <v>0</v>
      </c>
      <c r="N351" s="46">
        <f t="shared" si="58"/>
        <v>0</v>
      </c>
      <c r="O351" s="49" t="str">
        <f t="shared" si="59"/>
        <v/>
      </c>
      <c r="P351" s="126" t="str">
        <f t="shared" si="60"/>
        <v/>
      </c>
      <c r="Q351" s="127">
        <f t="shared" si="61"/>
        <v>0</v>
      </c>
    </row>
    <row r="352" spans="2:17" s="1" customFormat="1" ht="13" x14ac:dyDescent="0.3">
      <c r="B352" s="166"/>
      <c r="C352" s="166"/>
      <c r="D352" s="164"/>
      <c r="E352" s="103"/>
      <c r="F352" s="44"/>
      <c r="G352" s="128"/>
      <c r="H352" s="45">
        <f t="shared" si="53"/>
        <v>0</v>
      </c>
      <c r="I352" s="23">
        <f>IFERROR(VLOOKUP($D352,PGP!$A:$B,2,FALSE),0)</f>
        <v>0</v>
      </c>
      <c r="J352" s="24">
        <f t="shared" si="54"/>
        <v>0</v>
      </c>
      <c r="K352" s="46">
        <f t="shared" si="55"/>
        <v>0</v>
      </c>
      <c r="L352" s="47">
        <f t="shared" si="56"/>
        <v>0</v>
      </c>
      <c r="M352" s="24">
        <f t="shared" si="57"/>
        <v>0</v>
      </c>
      <c r="N352" s="46">
        <f t="shared" si="58"/>
        <v>0</v>
      </c>
      <c r="O352" s="49" t="str">
        <f t="shared" si="59"/>
        <v/>
      </c>
      <c r="P352" s="126" t="str">
        <f t="shared" si="60"/>
        <v/>
      </c>
      <c r="Q352" s="127">
        <f t="shared" si="61"/>
        <v>0</v>
      </c>
    </row>
    <row r="353" spans="2:17" s="1" customFormat="1" ht="13" x14ac:dyDescent="0.3">
      <c r="B353" s="166"/>
      <c r="C353" s="166"/>
      <c r="D353" s="164"/>
      <c r="E353" s="103"/>
      <c r="F353" s="44"/>
      <c r="G353" s="128"/>
      <c r="H353" s="45">
        <f t="shared" si="53"/>
        <v>0</v>
      </c>
      <c r="I353" s="23">
        <f>IFERROR(VLOOKUP($D353,PGP!$A:$B,2,FALSE),0)</f>
        <v>0</v>
      </c>
      <c r="J353" s="24">
        <f t="shared" si="54"/>
        <v>0</v>
      </c>
      <c r="K353" s="46">
        <f t="shared" si="55"/>
        <v>0</v>
      </c>
      <c r="L353" s="47">
        <f t="shared" si="56"/>
        <v>0</v>
      </c>
      <c r="M353" s="24">
        <f t="shared" si="57"/>
        <v>0</v>
      </c>
      <c r="N353" s="46">
        <f t="shared" si="58"/>
        <v>0</v>
      </c>
      <c r="O353" s="49" t="str">
        <f t="shared" si="59"/>
        <v/>
      </c>
      <c r="P353" s="126" t="str">
        <f t="shared" si="60"/>
        <v/>
      </c>
      <c r="Q353" s="127">
        <f t="shared" si="61"/>
        <v>0</v>
      </c>
    </row>
    <row r="354" spans="2:17" s="1" customFormat="1" ht="13" x14ac:dyDescent="0.3">
      <c r="B354" s="166"/>
      <c r="C354" s="166"/>
      <c r="D354" s="164"/>
      <c r="E354" s="103"/>
      <c r="F354" s="44"/>
      <c r="G354" s="128"/>
      <c r="H354" s="45">
        <f t="shared" si="53"/>
        <v>0</v>
      </c>
      <c r="I354" s="23">
        <f>IFERROR(VLOOKUP($D354,PGP!$A:$B,2,FALSE),0)</f>
        <v>0</v>
      </c>
      <c r="J354" s="24">
        <f t="shared" si="54"/>
        <v>0</v>
      </c>
      <c r="K354" s="46">
        <f t="shared" si="55"/>
        <v>0</v>
      </c>
      <c r="L354" s="47">
        <f t="shared" si="56"/>
        <v>0</v>
      </c>
      <c r="M354" s="24">
        <f t="shared" si="57"/>
        <v>0</v>
      </c>
      <c r="N354" s="46">
        <f t="shared" si="58"/>
        <v>0</v>
      </c>
      <c r="O354" s="49" t="str">
        <f t="shared" si="59"/>
        <v/>
      </c>
      <c r="P354" s="126" t="str">
        <f t="shared" si="60"/>
        <v/>
      </c>
      <c r="Q354" s="127">
        <f t="shared" si="61"/>
        <v>0</v>
      </c>
    </row>
    <row r="355" spans="2:17" s="1" customFormat="1" ht="13" x14ac:dyDescent="0.3">
      <c r="B355" s="166"/>
      <c r="C355" s="166"/>
      <c r="D355" s="164"/>
      <c r="E355" s="103"/>
      <c r="F355" s="44"/>
      <c r="G355" s="128"/>
      <c r="H355" s="45">
        <f t="shared" si="53"/>
        <v>0</v>
      </c>
      <c r="I355" s="23">
        <f>IFERROR(VLOOKUP($D355,PGP!$A:$B,2,FALSE),0)</f>
        <v>0</v>
      </c>
      <c r="J355" s="24">
        <f t="shared" si="54"/>
        <v>0</v>
      </c>
      <c r="K355" s="46">
        <f t="shared" si="55"/>
        <v>0</v>
      </c>
      <c r="L355" s="47">
        <f t="shared" si="56"/>
        <v>0</v>
      </c>
      <c r="M355" s="24">
        <f t="shared" si="57"/>
        <v>0</v>
      </c>
      <c r="N355" s="46">
        <f t="shared" si="58"/>
        <v>0</v>
      </c>
      <c r="O355" s="49" t="str">
        <f t="shared" si="59"/>
        <v/>
      </c>
      <c r="P355" s="126" t="str">
        <f t="shared" si="60"/>
        <v/>
      </c>
      <c r="Q355" s="127">
        <f t="shared" si="61"/>
        <v>0</v>
      </c>
    </row>
    <row r="356" spans="2:17" s="1" customFormat="1" ht="13" x14ac:dyDescent="0.3">
      <c r="B356" s="166"/>
      <c r="C356" s="166"/>
      <c r="D356" s="164"/>
      <c r="E356" s="103"/>
      <c r="F356" s="44"/>
      <c r="G356" s="128"/>
      <c r="H356" s="45">
        <f t="shared" si="53"/>
        <v>0</v>
      </c>
      <c r="I356" s="23">
        <f>IFERROR(VLOOKUP($D356,PGP!$A:$B,2,FALSE),0)</f>
        <v>0</v>
      </c>
      <c r="J356" s="24">
        <f t="shared" si="54"/>
        <v>0</v>
      </c>
      <c r="K356" s="46">
        <f t="shared" si="55"/>
        <v>0</v>
      </c>
      <c r="L356" s="47">
        <f t="shared" si="56"/>
        <v>0</v>
      </c>
      <c r="M356" s="24">
        <f t="shared" si="57"/>
        <v>0</v>
      </c>
      <c r="N356" s="46">
        <f t="shared" si="58"/>
        <v>0</v>
      </c>
      <c r="O356" s="49" t="str">
        <f t="shared" si="59"/>
        <v/>
      </c>
      <c r="P356" s="126" t="str">
        <f t="shared" si="60"/>
        <v/>
      </c>
      <c r="Q356" s="127">
        <f t="shared" si="61"/>
        <v>0</v>
      </c>
    </row>
    <row r="357" spans="2:17" s="1" customFormat="1" ht="13" x14ac:dyDescent="0.3">
      <c r="B357" s="166"/>
      <c r="C357" s="166"/>
      <c r="D357" s="164"/>
      <c r="E357" s="103"/>
      <c r="F357" s="44"/>
      <c r="G357" s="128"/>
      <c r="H357" s="45">
        <f t="shared" si="53"/>
        <v>0</v>
      </c>
      <c r="I357" s="23">
        <f>IFERROR(VLOOKUP($D357,PGP!$A:$B,2,FALSE),0)</f>
        <v>0</v>
      </c>
      <c r="J357" s="24">
        <f t="shared" si="54"/>
        <v>0</v>
      </c>
      <c r="K357" s="46">
        <f t="shared" si="55"/>
        <v>0</v>
      </c>
      <c r="L357" s="47">
        <f t="shared" si="56"/>
        <v>0</v>
      </c>
      <c r="M357" s="24">
        <f t="shared" si="57"/>
        <v>0</v>
      </c>
      <c r="N357" s="46">
        <f t="shared" si="58"/>
        <v>0</v>
      </c>
      <c r="O357" s="49" t="str">
        <f t="shared" si="59"/>
        <v/>
      </c>
      <c r="P357" s="126" t="str">
        <f t="shared" si="60"/>
        <v/>
      </c>
      <c r="Q357" s="127">
        <f t="shared" si="61"/>
        <v>0</v>
      </c>
    </row>
    <row r="358" spans="2:17" s="1" customFormat="1" ht="13" x14ac:dyDescent="0.3">
      <c r="B358" s="166"/>
      <c r="C358" s="166"/>
      <c r="D358" s="164"/>
      <c r="E358" s="103"/>
      <c r="F358" s="44"/>
      <c r="G358" s="128"/>
      <c r="H358" s="45">
        <f t="shared" si="53"/>
        <v>0</v>
      </c>
      <c r="I358" s="23">
        <f>IFERROR(VLOOKUP($D358,PGP!$A:$B,2,FALSE),0)</f>
        <v>0</v>
      </c>
      <c r="J358" s="24">
        <f t="shared" si="54"/>
        <v>0</v>
      </c>
      <c r="K358" s="46">
        <f t="shared" si="55"/>
        <v>0</v>
      </c>
      <c r="L358" s="47">
        <f t="shared" si="56"/>
        <v>0</v>
      </c>
      <c r="M358" s="24">
        <f t="shared" si="57"/>
        <v>0</v>
      </c>
      <c r="N358" s="46">
        <f t="shared" si="58"/>
        <v>0</v>
      </c>
      <c r="O358" s="49" t="str">
        <f t="shared" si="59"/>
        <v/>
      </c>
      <c r="P358" s="126" t="str">
        <f t="shared" si="60"/>
        <v/>
      </c>
      <c r="Q358" s="127">
        <f t="shared" si="61"/>
        <v>0</v>
      </c>
    </row>
    <row r="359" spans="2:17" s="1" customFormat="1" ht="13" x14ac:dyDescent="0.3">
      <c r="B359" s="166"/>
      <c r="C359" s="166"/>
      <c r="D359" s="164"/>
      <c r="E359" s="103"/>
      <c r="F359" s="44"/>
      <c r="G359" s="128"/>
      <c r="H359" s="45">
        <f t="shared" si="53"/>
        <v>0</v>
      </c>
      <c r="I359" s="23">
        <f>IFERROR(VLOOKUP($D359,PGP!$A:$B,2,FALSE),0)</f>
        <v>0</v>
      </c>
      <c r="J359" s="24">
        <f t="shared" si="54"/>
        <v>0</v>
      </c>
      <c r="K359" s="46">
        <f t="shared" si="55"/>
        <v>0</v>
      </c>
      <c r="L359" s="47">
        <f t="shared" si="56"/>
        <v>0</v>
      </c>
      <c r="M359" s="24">
        <f t="shared" si="57"/>
        <v>0</v>
      </c>
      <c r="N359" s="46">
        <f t="shared" si="58"/>
        <v>0</v>
      </c>
      <c r="O359" s="49" t="str">
        <f t="shared" si="59"/>
        <v/>
      </c>
      <c r="P359" s="126" t="str">
        <f t="shared" si="60"/>
        <v/>
      </c>
      <c r="Q359" s="127">
        <f t="shared" si="61"/>
        <v>0</v>
      </c>
    </row>
    <row r="360" spans="2:17" s="1" customFormat="1" ht="13" x14ac:dyDescent="0.3">
      <c r="B360" s="166"/>
      <c r="C360" s="166"/>
      <c r="D360" s="164"/>
      <c r="E360" s="103"/>
      <c r="F360" s="44"/>
      <c r="G360" s="128"/>
      <c r="H360" s="45">
        <f t="shared" ref="H360:H423" si="62">(IF(AND(D360="Fleurs séchées/Dried cannabis",(E360&lt;28)),1.05,0)+IF(AND(D360="Fleurs séchées/Dried cannabis",(E360=28)),0.9,0))*$E360</f>
        <v>0</v>
      </c>
      <c r="I360" s="23">
        <f>IFERROR(VLOOKUP($D360,PGP!$A:$B,2,FALSE),0)</f>
        <v>0</v>
      </c>
      <c r="J360" s="24">
        <f t="shared" ref="J360:J423" si="63">IFERROR((F360*(1+I360))+H360,0)</f>
        <v>0</v>
      </c>
      <c r="K360" s="46">
        <f t="shared" ref="K360:K423" si="64">IFERROR(ROUNDUP(J360*1.14975,1),0)</f>
        <v>0</v>
      </c>
      <c r="L360" s="47">
        <f t="shared" ref="L360:L423" si="65">(IF(AND(D360="Fleurs séchées/Dried cannabis",(E360&lt;28)),1.85,0)+IF(AND(D360="Fleurs séchées/Dried cannabis",(E360=28)),1.25,0)+IF(AND(D360="Préroulés/Pre-rolled",(E360&lt;28)),2.2,0)+IF(D360="Moulu/Ground",1.5,0)+IF(D360="Cartouches/Cartridges",10.4,0)+IF(AND(D360="Haschich/Hash",(E360&gt;=3)),3.5,0)+IF(AND(D360="Haschich/Hash",AND(E360&gt;=2,E360&lt;3)),4.3,0)+IF(AND(D360="Haschich/Hash",AND(E360&gt;=0,E360&lt;2)),5.9,0)+IF(AND(D360="Préroulés/Pre-rolled",AND(E360&gt;=0,E360&gt;27.99)),1.7,0))*E360</f>
        <v>0</v>
      </c>
      <c r="M360" s="24">
        <f t="shared" ref="M360:M423" si="66">L360+F360</f>
        <v>0</v>
      </c>
      <c r="N360" s="46">
        <f t="shared" ref="N360:N423" si="67">IFERROR(ROUNDUP(M360*1.14975,1),0)</f>
        <v>0</v>
      </c>
      <c r="O360" s="49" t="str">
        <f t="shared" ref="O360:O423" si="68">IF(ISBLANK(F360),"",IF(E360&lt;=0,"",IF(P360=K360,"Calcul de base/ Standard","Marge protégée/ Protected margin")))</f>
        <v/>
      </c>
      <c r="P360" s="126" t="str">
        <f t="shared" ref="P360:P423" si="69">IF(ISBLANK(F360),"",IF(E360&gt;0,MAX(K360,N360),"Remplir colonne D/ Complete column D"))</f>
        <v/>
      </c>
      <c r="Q360" s="127">
        <f t="shared" ref="Q360:Q423" si="70">IFERROR((P360/E360),0)</f>
        <v>0</v>
      </c>
    </row>
    <row r="361" spans="2:17" s="1" customFormat="1" ht="13" x14ac:dyDescent="0.3">
      <c r="B361" s="166"/>
      <c r="C361" s="166"/>
      <c r="D361" s="164"/>
      <c r="E361" s="103"/>
      <c r="F361" s="44"/>
      <c r="G361" s="128"/>
      <c r="H361" s="45">
        <f t="shared" si="62"/>
        <v>0</v>
      </c>
      <c r="I361" s="23">
        <f>IFERROR(VLOOKUP($D361,PGP!$A:$B,2,FALSE),0)</f>
        <v>0</v>
      </c>
      <c r="J361" s="24">
        <f t="shared" si="63"/>
        <v>0</v>
      </c>
      <c r="K361" s="46">
        <f t="shared" si="64"/>
        <v>0</v>
      </c>
      <c r="L361" s="47">
        <f t="shared" si="65"/>
        <v>0</v>
      </c>
      <c r="M361" s="24">
        <f t="shared" si="66"/>
        <v>0</v>
      </c>
      <c r="N361" s="46">
        <f t="shared" si="67"/>
        <v>0</v>
      </c>
      <c r="O361" s="49" t="str">
        <f t="shared" si="68"/>
        <v/>
      </c>
      <c r="P361" s="126" t="str">
        <f t="shared" si="69"/>
        <v/>
      </c>
      <c r="Q361" s="127">
        <f t="shared" si="70"/>
        <v>0</v>
      </c>
    </row>
    <row r="362" spans="2:17" s="1" customFormat="1" ht="13" x14ac:dyDescent="0.3">
      <c r="B362" s="166"/>
      <c r="C362" s="166"/>
      <c r="D362" s="164"/>
      <c r="E362" s="103"/>
      <c r="F362" s="44"/>
      <c r="G362" s="128"/>
      <c r="H362" s="45">
        <f t="shared" si="62"/>
        <v>0</v>
      </c>
      <c r="I362" s="23">
        <f>IFERROR(VLOOKUP($D362,PGP!$A:$B,2,FALSE),0)</f>
        <v>0</v>
      </c>
      <c r="J362" s="24">
        <f t="shared" si="63"/>
        <v>0</v>
      </c>
      <c r="K362" s="46">
        <f t="shared" si="64"/>
        <v>0</v>
      </c>
      <c r="L362" s="47">
        <f t="shared" si="65"/>
        <v>0</v>
      </c>
      <c r="M362" s="24">
        <f t="shared" si="66"/>
        <v>0</v>
      </c>
      <c r="N362" s="46">
        <f t="shared" si="67"/>
        <v>0</v>
      </c>
      <c r="O362" s="49" t="str">
        <f t="shared" si="68"/>
        <v/>
      </c>
      <c r="P362" s="126" t="str">
        <f t="shared" si="69"/>
        <v/>
      </c>
      <c r="Q362" s="127">
        <f t="shared" si="70"/>
        <v>0</v>
      </c>
    </row>
    <row r="363" spans="2:17" s="1" customFormat="1" ht="13" x14ac:dyDescent="0.3">
      <c r="B363" s="166"/>
      <c r="C363" s="166"/>
      <c r="D363" s="164"/>
      <c r="E363" s="103"/>
      <c r="F363" s="44"/>
      <c r="G363" s="128"/>
      <c r="H363" s="45">
        <f t="shared" si="62"/>
        <v>0</v>
      </c>
      <c r="I363" s="23">
        <f>IFERROR(VLOOKUP($D363,PGP!$A:$B,2,FALSE),0)</f>
        <v>0</v>
      </c>
      <c r="J363" s="24">
        <f t="shared" si="63"/>
        <v>0</v>
      </c>
      <c r="K363" s="46">
        <f t="shared" si="64"/>
        <v>0</v>
      </c>
      <c r="L363" s="47">
        <f t="shared" si="65"/>
        <v>0</v>
      </c>
      <c r="M363" s="24">
        <f t="shared" si="66"/>
        <v>0</v>
      </c>
      <c r="N363" s="46">
        <f t="shared" si="67"/>
        <v>0</v>
      </c>
      <c r="O363" s="49" t="str">
        <f t="shared" si="68"/>
        <v/>
      </c>
      <c r="P363" s="126" t="str">
        <f t="shared" si="69"/>
        <v/>
      </c>
      <c r="Q363" s="127">
        <f t="shared" si="70"/>
        <v>0</v>
      </c>
    </row>
    <row r="364" spans="2:17" s="1" customFormat="1" ht="13" x14ac:dyDescent="0.3">
      <c r="B364" s="166"/>
      <c r="C364" s="166"/>
      <c r="D364" s="164"/>
      <c r="E364" s="103"/>
      <c r="F364" s="44"/>
      <c r="G364" s="128"/>
      <c r="H364" s="45">
        <f t="shared" si="62"/>
        <v>0</v>
      </c>
      <c r="I364" s="23">
        <f>IFERROR(VLOOKUP($D364,PGP!$A:$B,2,FALSE),0)</f>
        <v>0</v>
      </c>
      <c r="J364" s="24">
        <f t="shared" si="63"/>
        <v>0</v>
      </c>
      <c r="K364" s="46">
        <f t="shared" si="64"/>
        <v>0</v>
      </c>
      <c r="L364" s="47">
        <f t="shared" si="65"/>
        <v>0</v>
      </c>
      <c r="M364" s="24">
        <f t="shared" si="66"/>
        <v>0</v>
      </c>
      <c r="N364" s="46">
        <f t="shared" si="67"/>
        <v>0</v>
      </c>
      <c r="O364" s="49" t="str">
        <f t="shared" si="68"/>
        <v/>
      </c>
      <c r="P364" s="126" t="str">
        <f t="shared" si="69"/>
        <v/>
      </c>
      <c r="Q364" s="127">
        <f t="shared" si="70"/>
        <v>0</v>
      </c>
    </row>
    <row r="365" spans="2:17" s="1" customFormat="1" ht="13" x14ac:dyDescent="0.3">
      <c r="B365" s="166"/>
      <c r="C365" s="166"/>
      <c r="D365" s="164"/>
      <c r="E365" s="103"/>
      <c r="F365" s="44"/>
      <c r="G365" s="128"/>
      <c r="H365" s="45">
        <f t="shared" si="62"/>
        <v>0</v>
      </c>
      <c r="I365" s="23">
        <f>IFERROR(VLOOKUP($D365,PGP!$A:$B,2,FALSE),0)</f>
        <v>0</v>
      </c>
      <c r="J365" s="24">
        <f t="shared" si="63"/>
        <v>0</v>
      </c>
      <c r="K365" s="46">
        <f t="shared" si="64"/>
        <v>0</v>
      </c>
      <c r="L365" s="47">
        <f t="shared" si="65"/>
        <v>0</v>
      </c>
      <c r="M365" s="24">
        <f t="shared" si="66"/>
        <v>0</v>
      </c>
      <c r="N365" s="46">
        <f t="shared" si="67"/>
        <v>0</v>
      </c>
      <c r="O365" s="49" t="str">
        <f t="shared" si="68"/>
        <v/>
      </c>
      <c r="P365" s="126" t="str">
        <f t="shared" si="69"/>
        <v/>
      </c>
      <c r="Q365" s="127">
        <f t="shared" si="70"/>
        <v>0</v>
      </c>
    </row>
    <row r="366" spans="2:17" s="1" customFormat="1" ht="13" x14ac:dyDescent="0.3">
      <c r="B366" s="166"/>
      <c r="C366" s="166"/>
      <c r="D366" s="164"/>
      <c r="E366" s="103"/>
      <c r="F366" s="44"/>
      <c r="G366" s="128"/>
      <c r="H366" s="45">
        <f t="shared" si="62"/>
        <v>0</v>
      </c>
      <c r="I366" s="23">
        <f>IFERROR(VLOOKUP($D366,PGP!$A:$B,2,FALSE),0)</f>
        <v>0</v>
      </c>
      <c r="J366" s="24">
        <f t="shared" si="63"/>
        <v>0</v>
      </c>
      <c r="K366" s="46">
        <f t="shared" si="64"/>
        <v>0</v>
      </c>
      <c r="L366" s="47">
        <f t="shared" si="65"/>
        <v>0</v>
      </c>
      <c r="M366" s="24">
        <f t="shared" si="66"/>
        <v>0</v>
      </c>
      <c r="N366" s="46">
        <f t="shared" si="67"/>
        <v>0</v>
      </c>
      <c r="O366" s="49" t="str">
        <f t="shared" si="68"/>
        <v/>
      </c>
      <c r="P366" s="126" t="str">
        <f t="shared" si="69"/>
        <v/>
      </c>
      <c r="Q366" s="127">
        <f t="shared" si="70"/>
        <v>0</v>
      </c>
    </row>
    <row r="367" spans="2:17" s="1" customFormat="1" ht="13" x14ac:dyDescent="0.3">
      <c r="B367" s="166"/>
      <c r="C367" s="166"/>
      <c r="D367" s="164"/>
      <c r="E367" s="103"/>
      <c r="F367" s="44"/>
      <c r="G367" s="128"/>
      <c r="H367" s="45">
        <f t="shared" si="62"/>
        <v>0</v>
      </c>
      <c r="I367" s="23">
        <f>IFERROR(VLOOKUP($D367,PGP!$A:$B,2,FALSE),0)</f>
        <v>0</v>
      </c>
      <c r="J367" s="24">
        <f t="shared" si="63"/>
        <v>0</v>
      </c>
      <c r="K367" s="46">
        <f t="shared" si="64"/>
        <v>0</v>
      </c>
      <c r="L367" s="47">
        <f t="shared" si="65"/>
        <v>0</v>
      </c>
      <c r="M367" s="24">
        <f t="shared" si="66"/>
        <v>0</v>
      </c>
      <c r="N367" s="46">
        <f t="shared" si="67"/>
        <v>0</v>
      </c>
      <c r="O367" s="49" t="str">
        <f t="shared" si="68"/>
        <v/>
      </c>
      <c r="P367" s="126" t="str">
        <f t="shared" si="69"/>
        <v/>
      </c>
      <c r="Q367" s="127">
        <f t="shared" si="70"/>
        <v>0</v>
      </c>
    </row>
    <row r="368" spans="2:17" s="1" customFormat="1" ht="13" x14ac:dyDescent="0.3">
      <c r="B368" s="166"/>
      <c r="C368" s="166"/>
      <c r="D368" s="164"/>
      <c r="E368" s="103"/>
      <c r="F368" s="44"/>
      <c r="G368" s="128"/>
      <c r="H368" s="45">
        <f t="shared" si="62"/>
        <v>0</v>
      </c>
      <c r="I368" s="23">
        <f>IFERROR(VLOOKUP($D368,PGP!$A:$B,2,FALSE),0)</f>
        <v>0</v>
      </c>
      <c r="J368" s="24">
        <f t="shared" si="63"/>
        <v>0</v>
      </c>
      <c r="K368" s="46">
        <f t="shared" si="64"/>
        <v>0</v>
      </c>
      <c r="L368" s="47">
        <f t="shared" si="65"/>
        <v>0</v>
      </c>
      <c r="M368" s="24">
        <f t="shared" si="66"/>
        <v>0</v>
      </c>
      <c r="N368" s="46">
        <f t="shared" si="67"/>
        <v>0</v>
      </c>
      <c r="O368" s="49" t="str">
        <f t="shared" si="68"/>
        <v/>
      </c>
      <c r="P368" s="126" t="str">
        <f t="shared" si="69"/>
        <v/>
      </c>
      <c r="Q368" s="127">
        <f t="shared" si="70"/>
        <v>0</v>
      </c>
    </row>
    <row r="369" spans="2:17" s="1" customFormat="1" ht="13" x14ac:dyDescent="0.3">
      <c r="B369" s="166"/>
      <c r="C369" s="166"/>
      <c r="D369" s="164"/>
      <c r="E369" s="103"/>
      <c r="F369" s="44"/>
      <c r="G369" s="128"/>
      <c r="H369" s="45">
        <f t="shared" si="62"/>
        <v>0</v>
      </c>
      <c r="I369" s="23">
        <f>IFERROR(VLOOKUP($D369,PGP!$A:$B,2,FALSE),0)</f>
        <v>0</v>
      </c>
      <c r="J369" s="24">
        <f t="shared" si="63"/>
        <v>0</v>
      </c>
      <c r="K369" s="46">
        <f t="shared" si="64"/>
        <v>0</v>
      </c>
      <c r="L369" s="47">
        <f t="shared" si="65"/>
        <v>0</v>
      </c>
      <c r="M369" s="24">
        <f t="shared" si="66"/>
        <v>0</v>
      </c>
      <c r="N369" s="46">
        <f t="shared" si="67"/>
        <v>0</v>
      </c>
      <c r="O369" s="49" t="str">
        <f t="shared" si="68"/>
        <v/>
      </c>
      <c r="P369" s="126" t="str">
        <f t="shared" si="69"/>
        <v/>
      </c>
      <c r="Q369" s="127">
        <f t="shared" si="70"/>
        <v>0</v>
      </c>
    </row>
    <row r="370" spans="2:17" s="1" customFormat="1" ht="13" x14ac:dyDescent="0.3">
      <c r="B370" s="166"/>
      <c r="C370" s="166"/>
      <c r="D370" s="164"/>
      <c r="E370" s="103"/>
      <c r="F370" s="44"/>
      <c r="G370" s="128"/>
      <c r="H370" s="45">
        <f t="shared" si="62"/>
        <v>0</v>
      </c>
      <c r="I370" s="23">
        <f>IFERROR(VLOOKUP($D370,PGP!$A:$B,2,FALSE),0)</f>
        <v>0</v>
      </c>
      <c r="J370" s="24">
        <f t="shared" si="63"/>
        <v>0</v>
      </c>
      <c r="K370" s="46">
        <f t="shared" si="64"/>
        <v>0</v>
      </c>
      <c r="L370" s="47">
        <f t="shared" si="65"/>
        <v>0</v>
      </c>
      <c r="M370" s="24">
        <f t="shared" si="66"/>
        <v>0</v>
      </c>
      <c r="N370" s="46">
        <f t="shared" si="67"/>
        <v>0</v>
      </c>
      <c r="O370" s="49" t="str">
        <f t="shared" si="68"/>
        <v/>
      </c>
      <c r="P370" s="126" t="str">
        <f t="shared" si="69"/>
        <v/>
      </c>
      <c r="Q370" s="127">
        <f t="shared" si="70"/>
        <v>0</v>
      </c>
    </row>
    <row r="371" spans="2:17" s="1" customFormat="1" ht="13" x14ac:dyDescent="0.3">
      <c r="B371" s="166"/>
      <c r="C371" s="166"/>
      <c r="D371" s="164"/>
      <c r="E371" s="103"/>
      <c r="F371" s="44"/>
      <c r="G371" s="128"/>
      <c r="H371" s="45">
        <f t="shared" si="62"/>
        <v>0</v>
      </c>
      <c r="I371" s="23">
        <f>IFERROR(VLOOKUP($D371,PGP!$A:$B,2,FALSE),0)</f>
        <v>0</v>
      </c>
      <c r="J371" s="24">
        <f t="shared" si="63"/>
        <v>0</v>
      </c>
      <c r="K371" s="46">
        <f t="shared" si="64"/>
        <v>0</v>
      </c>
      <c r="L371" s="47">
        <f t="shared" si="65"/>
        <v>0</v>
      </c>
      <c r="M371" s="24">
        <f t="shared" si="66"/>
        <v>0</v>
      </c>
      <c r="N371" s="46">
        <f t="shared" si="67"/>
        <v>0</v>
      </c>
      <c r="O371" s="49" t="str">
        <f t="shared" si="68"/>
        <v/>
      </c>
      <c r="P371" s="126" t="str">
        <f t="shared" si="69"/>
        <v/>
      </c>
      <c r="Q371" s="127">
        <f t="shared" si="70"/>
        <v>0</v>
      </c>
    </row>
    <row r="372" spans="2:17" s="1" customFormat="1" ht="13" x14ac:dyDescent="0.3">
      <c r="B372" s="166"/>
      <c r="C372" s="166"/>
      <c r="D372" s="164"/>
      <c r="E372" s="103"/>
      <c r="F372" s="44"/>
      <c r="G372" s="128"/>
      <c r="H372" s="45">
        <f t="shared" si="62"/>
        <v>0</v>
      </c>
      <c r="I372" s="23">
        <f>IFERROR(VLOOKUP($D372,PGP!$A:$B,2,FALSE),0)</f>
        <v>0</v>
      </c>
      <c r="J372" s="24">
        <f t="shared" si="63"/>
        <v>0</v>
      </c>
      <c r="K372" s="46">
        <f t="shared" si="64"/>
        <v>0</v>
      </c>
      <c r="L372" s="47">
        <f t="shared" si="65"/>
        <v>0</v>
      </c>
      <c r="M372" s="24">
        <f t="shared" si="66"/>
        <v>0</v>
      </c>
      <c r="N372" s="46">
        <f t="shared" si="67"/>
        <v>0</v>
      </c>
      <c r="O372" s="49" t="str">
        <f t="shared" si="68"/>
        <v/>
      </c>
      <c r="P372" s="126" t="str">
        <f t="shared" si="69"/>
        <v/>
      </c>
      <c r="Q372" s="127">
        <f t="shared" si="70"/>
        <v>0</v>
      </c>
    </row>
    <row r="373" spans="2:17" s="1" customFormat="1" ht="13" x14ac:dyDescent="0.3">
      <c r="B373" s="166"/>
      <c r="C373" s="166"/>
      <c r="D373" s="164"/>
      <c r="E373" s="103"/>
      <c r="F373" s="44"/>
      <c r="G373" s="128"/>
      <c r="H373" s="45">
        <f t="shared" si="62"/>
        <v>0</v>
      </c>
      <c r="I373" s="23">
        <f>IFERROR(VLOOKUP($D373,PGP!$A:$B,2,FALSE),0)</f>
        <v>0</v>
      </c>
      <c r="J373" s="24">
        <f t="shared" si="63"/>
        <v>0</v>
      </c>
      <c r="K373" s="46">
        <f t="shared" si="64"/>
        <v>0</v>
      </c>
      <c r="L373" s="47">
        <f t="shared" si="65"/>
        <v>0</v>
      </c>
      <c r="M373" s="24">
        <f t="shared" si="66"/>
        <v>0</v>
      </c>
      <c r="N373" s="46">
        <f t="shared" si="67"/>
        <v>0</v>
      </c>
      <c r="O373" s="49" t="str">
        <f t="shared" si="68"/>
        <v/>
      </c>
      <c r="P373" s="126" t="str">
        <f t="shared" si="69"/>
        <v/>
      </c>
      <c r="Q373" s="127">
        <f t="shared" si="70"/>
        <v>0</v>
      </c>
    </row>
    <row r="374" spans="2:17" s="1" customFormat="1" ht="13" x14ac:dyDescent="0.3">
      <c r="B374" s="166"/>
      <c r="C374" s="166"/>
      <c r="D374" s="164"/>
      <c r="E374" s="103"/>
      <c r="F374" s="44"/>
      <c r="G374" s="128"/>
      <c r="H374" s="45">
        <f t="shared" si="62"/>
        <v>0</v>
      </c>
      <c r="I374" s="23">
        <f>IFERROR(VLOOKUP($D374,PGP!$A:$B,2,FALSE),0)</f>
        <v>0</v>
      </c>
      <c r="J374" s="24">
        <f t="shared" si="63"/>
        <v>0</v>
      </c>
      <c r="K374" s="46">
        <f t="shared" si="64"/>
        <v>0</v>
      </c>
      <c r="L374" s="47">
        <f t="shared" si="65"/>
        <v>0</v>
      </c>
      <c r="M374" s="24">
        <f t="shared" si="66"/>
        <v>0</v>
      </c>
      <c r="N374" s="46">
        <f t="shared" si="67"/>
        <v>0</v>
      </c>
      <c r="O374" s="49" t="str">
        <f t="shared" si="68"/>
        <v/>
      </c>
      <c r="P374" s="126" t="str">
        <f t="shared" si="69"/>
        <v/>
      </c>
      <c r="Q374" s="127">
        <f t="shared" si="70"/>
        <v>0</v>
      </c>
    </row>
    <row r="375" spans="2:17" s="1" customFormat="1" ht="13" x14ac:dyDescent="0.3">
      <c r="B375" s="166"/>
      <c r="C375" s="166"/>
      <c r="D375" s="164"/>
      <c r="E375" s="103"/>
      <c r="F375" s="44"/>
      <c r="G375" s="128"/>
      <c r="H375" s="45">
        <f t="shared" si="62"/>
        <v>0</v>
      </c>
      <c r="I375" s="23">
        <f>IFERROR(VLOOKUP($D375,PGP!$A:$B,2,FALSE),0)</f>
        <v>0</v>
      </c>
      <c r="J375" s="24">
        <f t="shared" si="63"/>
        <v>0</v>
      </c>
      <c r="K375" s="46">
        <f t="shared" si="64"/>
        <v>0</v>
      </c>
      <c r="L375" s="47">
        <f t="shared" si="65"/>
        <v>0</v>
      </c>
      <c r="M375" s="24">
        <f t="shared" si="66"/>
        <v>0</v>
      </c>
      <c r="N375" s="46">
        <f t="shared" si="67"/>
        <v>0</v>
      </c>
      <c r="O375" s="49" t="str">
        <f t="shared" si="68"/>
        <v/>
      </c>
      <c r="P375" s="126" t="str">
        <f t="shared" si="69"/>
        <v/>
      </c>
      <c r="Q375" s="127">
        <f t="shared" si="70"/>
        <v>0</v>
      </c>
    </row>
    <row r="376" spans="2:17" s="1" customFormat="1" ht="13" x14ac:dyDescent="0.3">
      <c r="B376" s="166"/>
      <c r="C376" s="166"/>
      <c r="D376" s="164"/>
      <c r="E376" s="103"/>
      <c r="F376" s="44"/>
      <c r="G376" s="128"/>
      <c r="H376" s="45">
        <f t="shared" si="62"/>
        <v>0</v>
      </c>
      <c r="I376" s="23">
        <f>IFERROR(VLOOKUP($D376,PGP!$A:$B,2,FALSE),0)</f>
        <v>0</v>
      </c>
      <c r="J376" s="24">
        <f t="shared" si="63"/>
        <v>0</v>
      </c>
      <c r="K376" s="46">
        <f t="shared" si="64"/>
        <v>0</v>
      </c>
      <c r="L376" s="47">
        <f t="shared" si="65"/>
        <v>0</v>
      </c>
      <c r="M376" s="24">
        <f t="shared" si="66"/>
        <v>0</v>
      </c>
      <c r="N376" s="46">
        <f t="shared" si="67"/>
        <v>0</v>
      </c>
      <c r="O376" s="49" t="str">
        <f t="shared" si="68"/>
        <v/>
      </c>
      <c r="P376" s="126" t="str">
        <f t="shared" si="69"/>
        <v/>
      </c>
      <c r="Q376" s="127">
        <f t="shared" si="70"/>
        <v>0</v>
      </c>
    </row>
    <row r="377" spans="2:17" s="1" customFormat="1" ht="13" x14ac:dyDescent="0.3">
      <c r="B377" s="166"/>
      <c r="C377" s="166"/>
      <c r="D377" s="164"/>
      <c r="E377" s="103"/>
      <c r="F377" s="44"/>
      <c r="G377" s="128"/>
      <c r="H377" s="45">
        <f t="shared" si="62"/>
        <v>0</v>
      </c>
      <c r="I377" s="23">
        <f>IFERROR(VLOOKUP($D377,PGP!$A:$B,2,FALSE),0)</f>
        <v>0</v>
      </c>
      <c r="J377" s="24">
        <f t="shared" si="63"/>
        <v>0</v>
      </c>
      <c r="K377" s="46">
        <f t="shared" si="64"/>
        <v>0</v>
      </c>
      <c r="L377" s="47">
        <f t="shared" si="65"/>
        <v>0</v>
      </c>
      <c r="M377" s="24">
        <f t="shared" si="66"/>
        <v>0</v>
      </c>
      <c r="N377" s="46">
        <f t="shared" si="67"/>
        <v>0</v>
      </c>
      <c r="O377" s="49" t="str">
        <f t="shared" si="68"/>
        <v/>
      </c>
      <c r="P377" s="126" t="str">
        <f t="shared" si="69"/>
        <v/>
      </c>
      <c r="Q377" s="127">
        <f t="shared" si="70"/>
        <v>0</v>
      </c>
    </row>
    <row r="378" spans="2:17" s="1" customFormat="1" ht="13" x14ac:dyDescent="0.3">
      <c r="B378" s="166"/>
      <c r="C378" s="166"/>
      <c r="D378" s="164"/>
      <c r="E378" s="103"/>
      <c r="F378" s="44"/>
      <c r="G378" s="128"/>
      <c r="H378" s="45">
        <f t="shared" si="62"/>
        <v>0</v>
      </c>
      <c r="I378" s="23">
        <f>IFERROR(VLOOKUP($D378,PGP!$A:$B,2,FALSE),0)</f>
        <v>0</v>
      </c>
      <c r="J378" s="24">
        <f t="shared" si="63"/>
        <v>0</v>
      </c>
      <c r="K378" s="46">
        <f t="shared" si="64"/>
        <v>0</v>
      </c>
      <c r="L378" s="47">
        <f t="shared" si="65"/>
        <v>0</v>
      </c>
      <c r="M378" s="24">
        <f t="shared" si="66"/>
        <v>0</v>
      </c>
      <c r="N378" s="46">
        <f t="shared" si="67"/>
        <v>0</v>
      </c>
      <c r="O378" s="49" t="str">
        <f t="shared" si="68"/>
        <v/>
      </c>
      <c r="P378" s="126" t="str">
        <f t="shared" si="69"/>
        <v/>
      </c>
      <c r="Q378" s="127">
        <f t="shared" si="70"/>
        <v>0</v>
      </c>
    </row>
    <row r="379" spans="2:17" s="1" customFormat="1" ht="13" x14ac:dyDescent="0.3">
      <c r="B379" s="166"/>
      <c r="C379" s="166"/>
      <c r="D379" s="164"/>
      <c r="E379" s="103"/>
      <c r="F379" s="44"/>
      <c r="G379" s="128"/>
      <c r="H379" s="45">
        <f t="shared" si="62"/>
        <v>0</v>
      </c>
      <c r="I379" s="23">
        <f>IFERROR(VLOOKUP($D379,PGP!$A:$B,2,FALSE),0)</f>
        <v>0</v>
      </c>
      <c r="J379" s="24">
        <f t="shared" si="63"/>
        <v>0</v>
      </c>
      <c r="K379" s="46">
        <f t="shared" si="64"/>
        <v>0</v>
      </c>
      <c r="L379" s="47">
        <f t="shared" si="65"/>
        <v>0</v>
      </c>
      <c r="M379" s="24">
        <f t="shared" si="66"/>
        <v>0</v>
      </c>
      <c r="N379" s="46">
        <f t="shared" si="67"/>
        <v>0</v>
      </c>
      <c r="O379" s="49" t="str">
        <f t="shared" si="68"/>
        <v/>
      </c>
      <c r="P379" s="126" t="str">
        <f t="shared" si="69"/>
        <v/>
      </c>
      <c r="Q379" s="127">
        <f t="shared" si="70"/>
        <v>0</v>
      </c>
    </row>
    <row r="380" spans="2:17" s="1" customFormat="1" ht="13" x14ac:dyDescent="0.3">
      <c r="B380" s="166"/>
      <c r="C380" s="166"/>
      <c r="D380" s="164"/>
      <c r="E380" s="103"/>
      <c r="F380" s="44"/>
      <c r="G380" s="128"/>
      <c r="H380" s="45">
        <f t="shared" si="62"/>
        <v>0</v>
      </c>
      <c r="I380" s="23">
        <f>IFERROR(VLOOKUP($D380,PGP!$A:$B,2,FALSE),0)</f>
        <v>0</v>
      </c>
      <c r="J380" s="24">
        <f t="shared" si="63"/>
        <v>0</v>
      </c>
      <c r="K380" s="46">
        <f t="shared" si="64"/>
        <v>0</v>
      </c>
      <c r="L380" s="47">
        <f t="shared" si="65"/>
        <v>0</v>
      </c>
      <c r="M380" s="24">
        <f t="shared" si="66"/>
        <v>0</v>
      </c>
      <c r="N380" s="46">
        <f t="shared" si="67"/>
        <v>0</v>
      </c>
      <c r="O380" s="49" t="str">
        <f t="shared" si="68"/>
        <v/>
      </c>
      <c r="P380" s="126" t="str">
        <f t="shared" si="69"/>
        <v/>
      </c>
      <c r="Q380" s="127">
        <f t="shared" si="70"/>
        <v>0</v>
      </c>
    </row>
    <row r="381" spans="2:17" s="1" customFormat="1" ht="13" x14ac:dyDescent="0.3">
      <c r="B381" s="166"/>
      <c r="C381" s="166"/>
      <c r="D381" s="164"/>
      <c r="E381" s="103"/>
      <c r="F381" s="44"/>
      <c r="G381" s="128"/>
      <c r="H381" s="45">
        <f t="shared" si="62"/>
        <v>0</v>
      </c>
      <c r="I381" s="23">
        <f>IFERROR(VLOOKUP($D381,PGP!$A:$B,2,FALSE),0)</f>
        <v>0</v>
      </c>
      <c r="J381" s="24">
        <f t="shared" si="63"/>
        <v>0</v>
      </c>
      <c r="K381" s="46">
        <f t="shared" si="64"/>
        <v>0</v>
      </c>
      <c r="L381" s="47">
        <f t="shared" si="65"/>
        <v>0</v>
      </c>
      <c r="M381" s="24">
        <f t="shared" si="66"/>
        <v>0</v>
      </c>
      <c r="N381" s="46">
        <f t="shared" si="67"/>
        <v>0</v>
      </c>
      <c r="O381" s="49" t="str">
        <f t="shared" si="68"/>
        <v/>
      </c>
      <c r="P381" s="126" t="str">
        <f t="shared" si="69"/>
        <v/>
      </c>
      <c r="Q381" s="127">
        <f t="shared" si="70"/>
        <v>0</v>
      </c>
    </row>
    <row r="382" spans="2:17" s="1" customFormat="1" ht="13" x14ac:dyDescent="0.3">
      <c r="B382" s="166"/>
      <c r="C382" s="166"/>
      <c r="D382" s="164"/>
      <c r="E382" s="103"/>
      <c r="F382" s="44"/>
      <c r="G382" s="128"/>
      <c r="H382" s="45">
        <f t="shared" si="62"/>
        <v>0</v>
      </c>
      <c r="I382" s="23">
        <f>IFERROR(VLOOKUP($D382,PGP!$A:$B,2,FALSE),0)</f>
        <v>0</v>
      </c>
      <c r="J382" s="24">
        <f t="shared" si="63"/>
        <v>0</v>
      </c>
      <c r="K382" s="46">
        <f t="shared" si="64"/>
        <v>0</v>
      </c>
      <c r="L382" s="47">
        <f t="shared" si="65"/>
        <v>0</v>
      </c>
      <c r="M382" s="24">
        <f t="shared" si="66"/>
        <v>0</v>
      </c>
      <c r="N382" s="46">
        <f t="shared" si="67"/>
        <v>0</v>
      </c>
      <c r="O382" s="49" t="str">
        <f t="shared" si="68"/>
        <v/>
      </c>
      <c r="P382" s="126" t="str">
        <f t="shared" si="69"/>
        <v/>
      </c>
      <c r="Q382" s="127">
        <f t="shared" si="70"/>
        <v>0</v>
      </c>
    </row>
    <row r="383" spans="2:17" s="1" customFormat="1" ht="13" x14ac:dyDescent="0.3">
      <c r="B383" s="166"/>
      <c r="C383" s="166"/>
      <c r="D383" s="164"/>
      <c r="E383" s="103"/>
      <c r="F383" s="44"/>
      <c r="G383" s="128"/>
      <c r="H383" s="45">
        <f t="shared" si="62"/>
        <v>0</v>
      </c>
      <c r="I383" s="23">
        <f>IFERROR(VLOOKUP($D383,PGP!$A:$B,2,FALSE),0)</f>
        <v>0</v>
      </c>
      <c r="J383" s="24">
        <f t="shared" si="63"/>
        <v>0</v>
      </c>
      <c r="K383" s="46">
        <f t="shared" si="64"/>
        <v>0</v>
      </c>
      <c r="L383" s="47">
        <f t="shared" si="65"/>
        <v>0</v>
      </c>
      <c r="M383" s="24">
        <f t="shared" si="66"/>
        <v>0</v>
      </c>
      <c r="N383" s="46">
        <f t="shared" si="67"/>
        <v>0</v>
      </c>
      <c r="O383" s="49" t="str">
        <f t="shared" si="68"/>
        <v/>
      </c>
      <c r="P383" s="126" t="str">
        <f t="shared" si="69"/>
        <v/>
      </c>
      <c r="Q383" s="127">
        <f t="shared" si="70"/>
        <v>0</v>
      </c>
    </row>
    <row r="384" spans="2:17" s="1" customFormat="1" ht="13" x14ac:dyDescent="0.3">
      <c r="B384" s="166"/>
      <c r="C384" s="166"/>
      <c r="D384" s="164"/>
      <c r="E384" s="103"/>
      <c r="F384" s="44"/>
      <c r="G384" s="128"/>
      <c r="H384" s="45">
        <f t="shared" si="62"/>
        <v>0</v>
      </c>
      <c r="I384" s="23">
        <f>IFERROR(VLOOKUP($D384,PGP!$A:$B,2,FALSE),0)</f>
        <v>0</v>
      </c>
      <c r="J384" s="24">
        <f t="shared" si="63"/>
        <v>0</v>
      </c>
      <c r="K384" s="46">
        <f t="shared" si="64"/>
        <v>0</v>
      </c>
      <c r="L384" s="47">
        <f t="shared" si="65"/>
        <v>0</v>
      </c>
      <c r="M384" s="24">
        <f t="shared" si="66"/>
        <v>0</v>
      </c>
      <c r="N384" s="46">
        <f t="shared" si="67"/>
        <v>0</v>
      </c>
      <c r="O384" s="49" t="str">
        <f t="shared" si="68"/>
        <v/>
      </c>
      <c r="P384" s="126" t="str">
        <f t="shared" si="69"/>
        <v/>
      </c>
      <c r="Q384" s="127">
        <f t="shared" si="70"/>
        <v>0</v>
      </c>
    </row>
    <row r="385" spans="2:17" s="1" customFormat="1" ht="13" x14ac:dyDescent="0.3">
      <c r="B385" s="166"/>
      <c r="C385" s="166"/>
      <c r="D385" s="164"/>
      <c r="E385" s="103"/>
      <c r="F385" s="44"/>
      <c r="G385" s="128"/>
      <c r="H385" s="45">
        <f t="shared" si="62"/>
        <v>0</v>
      </c>
      <c r="I385" s="23">
        <f>IFERROR(VLOOKUP($D385,PGP!$A:$B,2,FALSE),0)</f>
        <v>0</v>
      </c>
      <c r="J385" s="24">
        <f t="shared" si="63"/>
        <v>0</v>
      </c>
      <c r="K385" s="46">
        <f t="shared" si="64"/>
        <v>0</v>
      </c>
      <c r="L385" s="47">
        <f t="shared" si="65"/>
        <v>0</v>
      </c>
      <c r="M385" s="24">
        <f t="shared" si="66"/>
        <v>0</v>
      </c>
      <c r="N385" s="46">
        <f t="shared" si="67"/>
        <v>0</v>
      </c>
      <c r="O385" s="49" t="str">
        <f t="shared" si="68"/>
        <v/>
      </c>
      <c r="P385" s="126" t="str">
        <f t="shared" si="69"/>
        <v/>
      </c>
      <c r="Q385" s="127">
        <f t="shared" si="70"/>
        <v>0</v>
      </c>
    </row>
    <row r="386" spans="2:17" s="1" customFormat="1" ht="13" x14ac:dyDescent="0.3">
      <c r="B386" s="166"/>
      <c r="C386" s="166"/>
      <c r="D386" s="164"/>
      <c r="E386" s="103"/>
      <c r="F386" s="44"/>
      <c r="G386" s="128"/>
      <c r="H386" s="45">
        <f t="shared" si="62"/>
        <v>0</v>
      </c>
      <c r="I386" s="23">
        <f>IFERROR(VLOOKUP($D386,PGP!$A:$B,2,FALSE),0)</f>
        <v>0</v>
      </c>
      <c r="J386" s="24">
        <f t="shared" si="63"/>
        <v>0</v>
      </c>
      <c r="K386" s="46">
        <f t="shared" si="64"/>
        <v>0</v>
      </c>
      <c r="L386" s="47">
        <f t="shared" si="65"/>
        <v>0</v>
      </c>
      <c r="M386" s="24">
        <f t="shared" si="66"/>
        <v>0</v>
      </c>
      <c r="N386" s="46">
        <f t="shared" si="67"/>
        <v>0</v>
      </c>
      <c r="O386" s="49" t="str">
        <f t="shared" si="68"/>
        <v/>
      </c>
      <c r="P386" s="126" t="str">
        <f t="shared" si="69"/>
        <v/>
      </c>
      <c r="Q386" s="127">
        <f t="shared" si="70"/>
        <v>0</v>
      </c>
    </row>
    <row r="387" spans="2:17" s="1" customFormat="1" ht="13" x14ac:dyDescent="0.3">
      <c r="B387" s="166"/>
      <c r="C387" s="166"/>
      <c r="D387" s="164"/>
      <c r="E387" s="103"/>
      <c r="F387" s="44"/>
      <c r="G387" s="128"/>
      <c r="H387" s="45">
        <f t="shared" si="62"/>
        <v>0</v>
      </c>
      <c r="I387" s="23">
        <f>IFERROR(VLOOKUP($D387,PGP!$A:$B,2,FALSE),0)</f>
        <v>0</v>
      </c>
      <c r="J387" s="24">
        <f t="shared" si="63"/>
        <v>0</v>
      </c>
      <c r="K387" s="46">
        <f t="shared" si="64"/>
        <v>0</v>
      </c>
      <c r="L387" s="47">
        <f t="shared" si="65"/>
        <v>0</v>
      </c>
      <c r="M387" s="24">
        <f t="shared" si="66"/>
        <v>0</v>
      </c>
      <c r="N387" s="46">
        <f t="shared" si="67"/>
        <v>0</v>
      </c>
      <c r="O387" s="49" t="str">
        <f t="shared" si="68"/>
        <v/>
      </c>
      <c r="P387" s="126" t="str">
        <f t="shared" si="69"/>
        <v/>
      </c>
      <c r="Q387" s="127">
        <f t="shared" si="70"/>
        <v>0</v>
      </c>
    </row>
    <row r="388" spans="2:17" s="1" customFormat="1" ht="13" x14ac:dyDescent="0.3">
      <c r="B388" s="166"/>
      <c r="C388" s="166"/>
      <c r="D388" s="164"/>
      <c r="E388" s="103"/>
      <c r="F388" s="44"/>
      <c r="G388" s="128"/>
      <c r="H388" s="45">
        <f t="shared" si="62"/>
        <v>0</v>
      </c>
      <c r="I388" s="23">
        <f>IFERROR(VLOOKUP($D388,PGP!$A:$B,2,FALSE),0)</f>
        <v>0</v>
      </c>
      <c r="J388" s="24">
        <f t="shared" si="63"/>
        <v>0</v>
      </c>
      <c r="K388" s="46">
        <f t="shared" si="64"/>
        <v>0</v>
      </c>
      <c r="L388" s="47">
        <f t="shared" si="65"/>
        <v>0</v>
      </c>
      <c r="M388" s="24">
        <f t="shared" si="66"/>
        <v>0</v>
      </c>
      <c r="N388" s="46">
        <f t="shared" si="67"/>
        <v>0</v>
      </c>
      <c r="O388" s="49" t="str">
        <f t="shared" si="68"/>
        <v/>
      </c>
      <c r="P388" s="126" t="str">
        <f t="shared" si="69"/>
        <v/>
      </c>
      <c r="Q388" s="127">
        <f t="shared" si="70"/>
        <v>0</v>
      </c>
    </row>
    <row r="389" spans="2:17" s="1" customFormat="1" ht="13" x14ac:dyDescent="0.3">
      <c r="B389" s="166"/>
      <c r="C389" s="166"/>
      <c r="D389" s="164"/>
      <c r="E389" s="103"/>
      <c r="F389" s="44"/>
      <c r="G389" s="128"/>
      <c r="H389" s="45">
        <f t="shared" si="62"/>
        <v>0</v>
      </c>
      <c r="I389" s="23">
        <f>IFERROR(VLOOKUP($D389,PGP!$A:$B,2,FALSE),0)</f>
        <v>0</v>
      </c>
      <c r="J389" s="24">
        <f t="shared" si="63"/>
        <v>0</v>
      </c>
      <c r="K389" s="46">
        <f t="shared" si="64"/>
        <v>0</v>
      </c>
      <c r="L389" s="47">
        <f t="shared" si="65"/>
        <v>0</v>
      </c>
      <c r="M389" s="24">
        <f t="shared" si="66"/>
        <v>0</v>
      </c>
      <c r="N389" s="46">
        <f t="shared" si="67"/>
        <v>0</v>
      </c>
      <c r="O389" s="49" t="str">
        <f t="shared" si="68"/>
        <v/>
      </c>
      <c r="P389" s="126" t="str">
        <f t="shared" si="69"/>
        <v/>
      </c>
      <c r="Q389" s="127">
        <f t="shared" si="70"/>
        <v>0</v>
      </c>
    </row>
    <row r="390" spans="2:17" s="1" customFormat="1" ht="13" x14ac:dyDescent="0.3">
      <c r="B390" s="166"/>
      <c r="C390" s="166"/>
      <c r="D390" s="164"/>
      <c r="E390" s="103"/>
      <c r="F390" s="44"/>
      <c r="G390" s="128"/>
      <c r="H390" s="45">
        <f t="shared" si="62"/>
        <v>0</v>
      </c>
      <c r="I390" s="23">
        <f>IFERROR(VLOOKUP($D390,PGP!$A:$B,2,FALSE),0)</f>
        <v>0</v>
      </c>
      <c r="J390" s="24">
        <f t="shared" si="63"/>
        <v>0</v>
      </c>
      <c r="K390" s="46">
        <f t="shared" si="64"/>
        <v>0</v>
      </c>
      <c r="L390" s="47">
        <f t="shared" si="65"/>
        <v>0</v>
      </c>
      <c r="M390" s="24">
        <f t="shared" si="66"/>
        <v>0</v>
      </c>
      <c r="N390" s="46">
        <f t="shared" si="67"/>
        <v>0</v>
      </c>
      <c r="O390" s="49" t="str">
        <f t="shared" si="68"/>
        <v/>
      </c>
      <c r="P390" s="126" t="str">
        <f t="shared" si="69"/>
        <v/>
      </c>
      <c r="Q390" s="127">
        <f t="shared" si="70"/>
        <v>0</v>
      </c>
    </row>
    <row r="391" spans="2:17" s="1" customFormat="1" ht="13" x14ac:dyDescent="0.3">
      <c r="B391" s="166"/>
      <c r="C391" s="166"/>
      <c r="D391" s="164"/>
      <c r="E391" s="103"/>
      <c r="F391" s="44"/>
      <c r="G391" s="128"/>
      <c r="H391" s="45">
        <f t="shared" si="62"/>
        <v>0</v>
      </c>
      <c r="I391" s="23">
        <f>IFERROR(VLOOKUP($D391,PGP!$A:$B,2,FALSE),0)</f>
        <v>0</v>
      </c>
      <c r="J391" s="24">
        <f t="shared" si="63"/>
        <v>0</v>
      </c>
      <c r="K391" s="46">
        <f t="shared" si="64"/>
        <v>0</v>
      </c>
      <c r="L391" s="47">
        <f t="shared" si="65"/>
        <v>0</v>
      </c>
      <c r="M391" s="24">
        <f t="shared" si="66"/>
        <v>0</v>
      </c>
      <c r="N391" s="46">
        <f t="shared" si="67"/>
        <v>0</v>
      </c>
      <c r="O391" s="49" t="str">
        <f t="shared" si="68"/>
        <v/>
      </c>
      <c r="P391" s="126" t="str">
        <f t="shared" si="69"/>
        <v/>
      </c>
      <c r="Q391" s="127">
        <f t="shared" si="70"/>
        <v>0</v>
      </c>
    </row>
    <row r="392" spans="2:17" s="1" customFormat="1" ht="13" x14ac:dyDescent="0.3">
      <c r="B392" s="166"/>
      <c r="C392" s="166"/>
      <c r="D392" s="164"/>
      <c r="E392" s="103"/>
      <c r="F392" s="44"/>
      <c r="G392" s="128"/>
      <c r="H392" s="45">
        <f t="shared" si="62"/>
        <v>0</v>
      </c>
      <c r="I392" s="23">
        <f>IFERROR(VLOOKUP($D392,PGP!$A:$B,2,FALSE),0)</f>
        <v>0</v>
      </c>
      <c r="J392" s="24">
        <f t="shared" si="63"/>
        <v>0</v>
      </c>
      <c r="K392" s="46">
        <f t="shared" si="64"/>
        <v>0</v>
      </c>
      <c r="L392" s="47">
        <f t="shared" si="65"/>
        <v>0</v>
      </c>
      <c r="M392" s="24">
        <f t="shared" si="66"/>
        <v>0</v>
      </c>
      <c r="N392" s="46">
        <f t="shared" si="67"/>
        <v>0</v>
      </c>
      <c r="O392" s="49" t="str">
        <f t="shared" si="68"/>
        <v/>
      </c>
      <c r="P392" s="126" t="str">
        <f t="shared" si="69"/>
        <v/>
      </c>
      <c r="Q392" s="127">
        <f t="shared" si="70"/>
        <v>0</v>
      </c>
    </row>
    <row r="393" spans="2:17" s="1" customFormat="1" ht="13" x14ac:dyDescent="0.3">
      <c r="B393" s="166"/>
      <c r="C393" s="166"/>
      <c r="D393" s="164"/>
      <c r="E393" s="103"/>
      <c r="F393" s="44"/>
      <c r="G393" s="128"/>
      <c r="H393" s="45">
        <f t="shared" si="62"/>
        <v>0</v>
      </c>
      <c r="I393" s="23">
        <f>IFERROR(VLOOKUP($D393,PGP!$A:$B,2,FALSE),0)</f>
        <v>0</v>
      </c>
      <c r="J393" s="24">
        <f t="shared" si="63"/>
        <v>0</v>
      </c>
      <c r="K393" s="46">
        <f t="shared" si="64"/>
        <v>0</v>
      </c>
      <c r="L393" s="47">
        <f t="shared" si="65"/>
        <v>0</v>
      </c>
      <c r="M393" s="24">
        <f t="shared" si="66"/>
        <v>0</v>
      </c>
      <c r="N393" s="46">
        <f t="shared" si="67"/>
        <v>0</v>
      </c>
      <c r="O393" s="49" t="str">
        <f t="shared" si="68"/>
        <v/>
      </c>
      <c r="P393" s="126" t="str">
        <f t="shared" si="69"/>
        <v/>
      </c>
      <c r="Q393" s="127">
        <f t="shared" si="70"/>
        <v>0</v>
      </c>
    </row>
    <row r="394" spans="2:17" s="1" customFormat="1" ht="13" x14ac:dyDescent="0.3">
      <c r="B394" s="166"/>
      <c r="C394" s="166"/>
      <c r="D394" s="164"/>
      <c r="E394" s="103"/>
      <c r="F394" s="44"/>
      <c r="G394" s="128"/>
      <c r="H394" s="45">
        <f t="shared" si="62"/>
        <v>0</v>
      </c>
      <c r="I394" s="23">
        <f>IFERROR(VLOOKUP($D394,PGP!$A:$B,2,FALSE),0)</f>
        <v>0</v>
      </c>
      <c r="J394" s="24">
        <f t="shared" si="63"/>
        <v>0</v>
      </c>
      <c r="K394" s="46">
        <f t="shared" si="64"/>
        <v>0</v>
      </c>
      <c r="L394" s="47">
        <f t="shared" si="65"/>
        <v>0</v>
      </c>
      <c r="M394" s="24">
        <f t="shared" si="66"/>
        <v>0</v>
      </c>
      <c r="N394" s="46">
        <f t="shared" si="67"/>
        <v>0</v>
      </c>
      <c r="O394" s="49" t="str">
        <f t="shared" si="68"/>
        <v/>
      </c>
      <c r="P394" s="126" t="str">
        <f t="shared" si="69"/>
        <v/>
      </c>
      <c r="Q394" s="127">
        <f t="shared" si="70"/>
        <v>0</v>
      </c>
    </row>
    <row r="395" spans="2:17" s="1" customFormat="1" ht="13" x14ac:dyDescent="0.3">
      <c r="B395" s="166"/>
      <c r="C395" s="166"/>
      <c r="D395" s="164"/>
      <c r="E395" s="103"/>
      <c r="F395" s="44"/>
      <c r="G395" s="128"/>
      <c r="H395" s="45">
        <f t="shared" si="62"/>
        <v>0</v>
      </c>
      <c r="I395" s="23">
        <f>IFERROR(VLOOKUP($D395,PGP!$A:$B,2,FALSE),0)</f>
        <v>0</v>
      </c>
      <c r="J395" s="24">
        <f t="shared" si="63"/>
        <v>0</v>
      </c>
      <c r="K395" s="46">
        <f t="shared" si="64"/>
        <v>0</v>
      </c>
      <c r="L395" s="47">
        <f t="shared" si="65"/>
        <v>0</v>
      </c>
      <c r="M395" s="24">
        <f t="shared" si="66"/>
        <v>0</v>
      </c>
      <c r="N395" s="46">
        <f t="shared" si="67"/>
        <v>0</v>
      </c>
      <c r="O395" s="49" t="str">
        <f t="shared" si="68"/>
        <v/>
      </c>
      <c r="P395" s="126" t="str">
        <f t="shared" si="69"/>
        <v/>
      </c>
      <c r="Q395" s="127">
        <f t="shared" si="70"/>
        <v>0</v>
      </c>
    </row>
    <row r="396" spans="2:17" s="1" customFormat="1" ht="13" x14ac:dyDescent="0.3">
      <c r="B396" s="166"/>
      <c r="C396" s="166"/>
      <c r="D396" s="164"/>
      <c r="E396" s="103"/>
      <c r="F396" s="44"/>
      <c r="G396" s="128"/>
      <c r="H396" s="45">
        <f t="shared" si="62"/>
        <v>0</v>
      </c>
      <c r="I396" s="23">
        <f>IFERROR(VLOOKUP($D396,PGP!$A:$B,2,FALSE),0)</f>
        <v>0</v>
      </c>
      <c r="J396" s="24">
        <f t="shared" si="63"/>
        <v>0</v>
      </c>
      <c r="K396" s="46">
        <f t="shared" si="64"/>
        <v>0</v>
      </c>
      <c r="L396" s="47">
        <f t="shared" si="65"/>
        <v>0</v>
      </c>
      <c r="M396" s="24">
        <f t="shared" si="66"/>
        <v>0</v>
      </c>
      <c r="N396" s="46">
        <f t="shared" si="67"/>
        <v>0</v>
      </c>
      <c r="O396" s="49" t="str">
        <f t="shared" si="68"/>
        <v/>
      </c>
      <c r="P396" s="126" t="str">
        <f t="shared" si="69"/>
        <v/>
      </c>
      <c r="Q396" s="127">
        <f t="shared" si="70"/>
        <v>0</v>
      </c>
    </row>
    <row r="397" spans="2:17" s="1" customFormat="1" ht="13" x14ac:dyDescent="0.3">
      <c r="B397" s="166"/>
      <c r="C397" s="166"/>
      <c r="D397" s="164"/>
      <c r="E397" s="103"/>
      <c r="F397" s="44"/>
      <c r="G397" s="128"/>
      <c r="H397" s="45">
        <f t="shared" si="62"/>
        <v>0</v>
      </c>
      <c r="I397" s="23">
        <f>IFERROR(VLOOKUP($D397,PGP!$A:$B,2,FALSE),0)</f>
        <v>0</v>
      </c>
      <c r="J397" s="24">
        <f t="shared" si="63"/>
        <v>0</v>
      </c>
      <c r="K397" s="46">
        <f t="shared" si="64"/>
        <v>0</v>
      </c>
      <c r="L397" s="47">
        <f t="shared" si="65"/>
        <v>0</v>
      </c>
      <c r="M397" s="24">
        <f t="shared" si="66"/>
        <v>0</v>
      </c>
      <c r="N397" s="46">
        <f t="shared" si="67"/>
        <v>0</v>
      </c>
      <c r="O397" s="49" t="str">
        <f t="shared" si="68"/>
        <v/>
      </c>
      <c r="P397" s="126" t="str">
        <f t="shared" si="69"/>
        <v/>
      </c>
      <c r="Q397" s="127">
        <f t="shared" si="70"/>
        <v>0</v>
      </c>
    </row>
    <row r="398" spans="2:17" s="1" customFormat="1" ht="13" x14ac:dyDescent="0.3">
      <c r="B398" s="166"/>
      <c r="C398" s="166"/>
      <c r="D398" s="164"/>
      <c r="E398" s="103"/>
      <c r="F398" s="44"/>
      <c r="G398" s="128"/>
      <c r="H398" s="45">
        <f t="shared" si="62"/>
        <v>0</v>
      </c>
      <c r="I398" s="23">
        <f>IFERROR(VLOOKUP($D398,PGP!$A:$B,2,FALSE),0)</f>
        <v>0</v>
      </c>
      <c r="J398" s="24">
        <f t="shared" si="63"/>
        <v>0</v>
      </c>
      <c r="K398" s="46">
        <f t="shared" si="64"/>
        <v>0</v>
      </c>
      <c r="L398" s="47">
        <f t="shared" si="65"/>
        <v>0</v>
      </c>
      <c r="M398" s="24">
        <f t="shared" si="66"/>
        <v>0</v>
      </c>
      <c r="N398" s="46">
        <f t="shared" si="67"/>
        <v>0</v>
      </c>
      <c r="O398" s="49" t="str">
        <f t="shared" si="68"/>
        <v/>
      </c>
      <c r="P398" s="126" t="str">
        <f t="shared" si="69"/>
        <v/>
      </c>
      <c r="Q398" s="127">
        <f t="shared" si="70"/>
        <v>0</v>
      </c>
    </row>
    <row r="399" spans="2:17" s="1" customFormat="1" ht="13" x14ac:dyDescent="0.3">
      <c r="B399" s="166"/>
      <c r="C399" s="166"/>
      <c r="D399" s="164"/>
      <c r="E399" s="103"/>
      <c r="F399" s="44"/>
      <c r="G399" s="128"/>
      <c r="H399" s="45">
        <f t="shared" si="62"/>
        <v>0</v>
      </c>
      <c r="I399" s="23">
        <f>IFERROR(VLOOKUP($D399,PGP!$A:$B,2,FALSE),0)</f>
        <v>0</v>
      </c>
      <c r="J399" s="24">
        <f t="shared" si="63"/>
        <v>0</v>
      </c>
      <c r="K399" s="46">
        <f t="shared" si="64"/>
        <v>0</v>
      </c>
      <c r="L399" s="47">
        <f t="shared" si="65"/>
        <v>0</v>
      </c>
      <c r="M399" s="24">
        <f t="shared" si="66"/>
        <v>0</v>
      </c>
      <c r="N399" s="46">
        <f t="shared" si="67"/>
        <v>0</v>
      </c>
      <c r="O399" s="49" t="str">
        <f t="shared" si="68"/>
        <v/>
      </c>
      <c r="P399" s="126" t="str">
        <f t="shared" si="69"/>
        <v/>
      </c>
      <c r="Q399" s="127">
        <f t="shared" si="70"/>
        <v>0</v>
      </c>
    </row>
    <row r="400" spans="2:17" s="1" customFormat="1" ht="13" x14ac:dyDescent="0.3">
      <c r="B400" s="166"/>
      <c r="C400" s="166"/>
      <c r="D400" s="164"/>
      <c r="E400" s="103"/>
      <c r="F400" s="44"/>
      <c r="G400" s="128"/>
      <c r="H400" s="45">
        <f t="shared" si="62"/>
        <v>0</v>
      </c>
      <c r="I400" s="23">
        <f>IFERROR(VLOOKUP($D400,PGP!$A:$B,2,FALSE),0)</f>
        <v>0</v>
      </c>
      <c r="J400" s="24">
        <f t="shared" si="63"/>
        <v>0</v>
      </c>
      <c r="K400" s="46">
        <f t="shared" si="64"/>
        <v>0</v>
      </c>
      <c r="L400" s="47">
        <f t="shared" si="65"/>
        <v>0</v>
      </c>
      <c r="M400" s="24">
        <f t="shared" si="66"/>
        <v>0</v>
      </c>
      <c r="N400" s="46">
        <f t="shared" si="67"/>
        <v>0</v>
      </c>
      <c r="O400" s="49" t="str">
        <f t="shared" si="68"/>
        <v/>
      </c>
      <c r="P400" s="126" t="str">
        <f t="shared" si="69"/>
        <v/>
      </c>
      <c r="Q400" s="127">
        <f t="shared" si="70"/>
        <v>0</v>
      </c>
    </row>
    <row r="401" spans="2:17" s="1" customFormat="1" ht="13" x14ac:dyDescent="0.3">
      <c r="B401" s="166"/>
      <c r="C401" s="166"/>
      <c r="D401" s="164"/>
      <c r="E401" s="103"/>
      <c r="F401" s="44"/>
      <c r="G401" s="128"/>
      <c r="H401" s="45">
        <f t="shared" si="62"/>
        <v>0</v>
      </c>
      <c r="I401" s="23">
        <f>IFERROR(VLOOKUP($D401,PGP!$A:$B,2,FALSE),0)</f>
        <v>0</v>
      </c>
      <c r="J401" s="24">
        <f t="shared" si="63"/>
        <v>0</v>
      </c>
      <c r="K401" s="46">
        <f t="shared" si="64"/>
        <v>0</v>
      </c>
      <c r="L401" s="47">
        <f t="shared" si="65"/>
        <v>0</v>
      </c>
      <c r="M401" s="24">
        <f t="shared" si="66"/>
        <v>0</v>
      </c>
      <c r="N401" s="46">
        <f t="shared" si="67"/>
        <v>0</v>
      </c>
      <c r="O401" s="49" t="str">
        <f t="shared" si="68"/>
        <v/>
      </c>
      <c r="P401" s="126" t="str">
        <f t="shared" si="69"/>
        <v/>
      </c>
      <c r="Q401" s="127">
        <f t="shared" si="70"/>
        <v>0</v>
      </c>
    </row>
    <row r="402" spans="2:17" s="1" customFormat="1" ht="13" x14ac:dyDescent="0.3">
      <c r="B402" s="166"/>
      <c r="C402" s="166"/>
      <c r="D402" s="164"/>
      <c r="E402" s="103"/>
      <c r="F402" s="44"/>
      <c r="G402" s="128"/>
      <c r="H402" s="45">
        <f t="shared" si="62"/>
        <v>0</v>
      </c>
      <c r="I402" s="23">
        <f>IFERROR(VLOOKUP($D402,PGP!$A:$B,2,FALSE),0)</f>
        <v>0</v>
      </c>
      <c r="J402" s="24">
        <f t="shared" si="63"/>
        <v>0</v>
      </c>
      <c r="K402" s="46">
        <f t="shared" si="64"/>
        <v>0</v>
      </c>
      <c r="L402" s="47">
        <f t="shared" si="65"/>
        <v>0</v>
      </c>
      <c r="M402" s="24">
        <f t="shared" si="66"/>
        <v>0</v>
      </c>
      <c r="N402" s="46">
        <f t="shared" si="67"/>
        <v>0</v>
      </c>
      <c r="O402" s="49" t="str">
        <f t="shared" si="68"/>
        <v/>
      </c>
      <c r="P402" s="126" t="str">
        <f t="shared" si="69"/>
        <v/>
      </c>
      <c r="Q402" s="127">
        <f t="shared" si="70"/>
        <v>0</v>
      </c>
    </row>
    <row r="403" spans="2:17" s="1" customFormat="1" ht="13" x14ac:dyDescent="0.3">
      <c r="B403" s="166"/>
      <c r="C403" s="166"/>
      <c r="D403" s="164"/>
      <c r="E403" s="103"/>
      <c r="F403" s="44"/>
      <c r="G403" s="128"/>
      <c r="H403" s="45">
        <f t="shared" si="62"/>
        <v>0</v>
      </c>
      <c r="I403" s="23">
        <f>IFERROR(VLOOKUP($D403,PGP!$A:$B,2,FALSE),0)</f>
        <v>0</v>
      </c>
      <c r="J403" s="24">
        <f t="shared" si="63"/>
        <v>0</v>
      </c>
      <c r="K403" s="46">
        <f t="shared" si="64"/>
        <v>0</v>
      </c>
      <c r="L403" s="47">
        <f t="shared" si="65"/>
        <v>0</v>
      </c>
      <c r="M403" s="24">
        <f t="shared" si="66"/>
        <v>0</v>
      </c>
      <c r="N403" s="46">
        <f t="shared" si="67"/>
        <v>0</v>
      </c>
      <c r="O403" s="49" t="str">
        <f t="shared" si="68"/>
        <v/>
      </c>
      <c r="P403" s="126" t="str">
        <f t="shared" si="69"/>
        <v/>
      </c>
      <c r="Q403" s="127">
        <f t="shared" si="70"/>
        <v>0</v>
      </c>
    </row>
    <row r="404" spans="2:17" s="1" customFormat="1" ht="13" x14ac:dyDescent="0.3">
      <c r="B404" s="166"/>
      <c r="C404" s="166"/>
      <c r="D404" s="164"/>
      <c r="E404" s="103"/>
      <c r="F404" s="44"/>
      <c r="G404" s="128"/>
      <c r="H404" s="45">
        <f t="shared" si="62"/>
        <v>0</v>
      </c>
      <c r="I404" s="23">
        <f>IFERROR(VLOOKUP($D404,PGP!$A:$B,2,FALSE),0)</f>
        <v>0</v>
      </c>
      <c r="J404" s="24">
        <f t="shared" si="63"/>
        <v>0</v>
      </c>
      <c r="K404" s="46">
        <f t="shared" si="64"/>
        <v>0</v>
      </c>
      <c r="L404" s="47">
        <f t="shared" si="65"/>
        <v>0</v>
      </c>
      <c r="M404" s="24">
        <f t="shared" si="66"/>
        <v>0</v>
      </c>
      <c r="N404" s="46">
        <f t="shared" si="67"/>
        <v>0</v>
      </c>
      <c r="O404" s="49" t="str">
        <f t="shared" si="68"/>
        <v/>
      </c>
      <c r="P404" s="126" t="str">
        <f t="shared" si="69"/>
        <v/>
      </c>
      <c r="Q404" s="127">
        <f t="shared" si="70"/>
        <v>0</v>
      </c>
    </row>
    <row r="405" spans="2:17" s="1" customFormat="1" ht="13" x14ac:dyDescent="0.3">
      <c r="B405" s="166"/>
      <c r="C405" s="166"/>
      <c r="D405" s="164"/>
      <c r="E405" s="103"/>
      <c r="F405" s="44"/>
      <c r="G405" s="128"/>
      <c r="H405" s="45">
        <f t="shared" si="62"/>
        <v>0</v>
      </c>
      <c r="I405" s="23">
        <f>IFERROR(VLOOKUP($D405,PGP!$A:$B,2,FALSE),0)</f>
        <v>0</v>
      </c>
      <c r="J405" s="24">
        <f t="shared" si="63"/>
        <v>0</v>
      </c>
      <c r="K405" s="46">
        <f t="shared" si="64"/>
        <v>0</v>
      </c>
      <c r="L405" s="47">
        <f t="shared" si="65"/>
        <v>0</v>
      </c>
      <c r="M405" s="24">
        <f t="shared" si="66"/>
        <v>0</v>
      </c>
      <c r="N405" s="46">
        <f t="shared" si="67"/>
        <v>0</v>
      </c>
      <c r="O405" s="49" t="str">
        <f t="shared" si="68"/>
        <v/>
      </c>
      <c r="P405" s="126" t="str">
        <f t="shared" si="69"/>
        <v/>
      </c>
      <c r="Q405" s="127">
        <f t="shared" si="70"/>
        <v>0</v>
      </c>
    </row>
    <row r="406" spans="2:17" s="1" customFormat="1" ht="13" x14ac:dyDescent="0.3">
      <c r="B406" s="166"/>
      <c r="C406" s="166"/>
      <c r="D406" s="164"/>
      <c r="E406" s="103"/>
      <c r="F406" s="44"/>
      <c r="G406" s="128"/>
      <c r="H406" s="45">
        <f t="shared" si="62"/>
        <v>0</v>
      </c>
      <c r="I406" s="23">
        <f>IFERROR(VLOOKUP($D406,PGP!$A:$B,2,FALSE),0)</f>
        <v>0</v>
      </c>
      <c r="J406" s="24">
        <f t="shared" si="63"/>
        <v>0</v>
      </c>
      <c r="K406" s="46">
        <f t="shared" si="64"/>
        <v>0</v>
      </c>
      <c r="L406" s="47">
        <f t="shared" si="65"/>
        <v>0</v>
      </c>
      <c r="M406" s="24">
        <f t="shared" si="66"/>
        <v>0</v>
      </c>
      <c r="N406" s="46">
        <f t="shared" si="67"/>
        <v>0</v>
      </c>
      <c r="O406" s="49" t="str">
        <f t="shared" si="68"/>
        <v/>
      </c>
      <c r="P406" s="126" t="str">
        <f t="shared" si="69"/>
        <v/>
      </c>
      <c r="Q406" s="127">
        <f t="shared" si="70"/>
        <v>0</v>
      </c>
    </row>
    <row r="407" spans="2:17" s="1" customFormat="1" ht="13" x14ac:dyDescent="0.3">
      <c r="B407" s="166"/>
      <c r="C407" s="166"/>
      <c r="D407" s="164"/>
      <c r="E407" s="103"/>
      <c r="F407" s="44"/>
      <c r="G407" s="128"/>
      <c r="H407" s="45">
        <f t="shared" si="62"/>
        <v>0</v>
      </c>
      <c r="I407" s="23">
        <f>IFERROR(VLOOKUP($D407,PGP!$A:$B,2,FALSE),0)</f>
        <v>0</v>
      </c>
      <c r="J407" s="24">
        <f t="shared" si="63"/>
        <v>0</v>
      </c>
      <c r="K407" s="46">
        <f t="shared" si="64"/>
        <v>0</v>
      </c>
      <c r="L407" s="47">
        <f t="shared" si="65"/>
        <v>0</v>
      </c>
      <c r="M407" s="24">
        <f t="shared" si="66"/>
        <v>0</v>
      </c>
      <c r="N407" s="46">
        <f t="shared" si="67"/>
        <v>0</v>
      </c>
      <c r="O407" s="49" t="str">
        <f t="shared" si="68"/>
        <v/>
      </c>
      <c r="P407" s="126" t="str">
        <f t="shared" si="69"/>
        <v/>
      </c>
      <c r="Q407" s="127">
        <f t="shared" si="70"/>
        <v>0</v>
      </c>
    </row>
    <row r="408" spans="2:17" s="1" customFormat="1" ht="13" x14ac:dyDescent="0.3">
      <c r="B408" s="166"/>
      <c r="C408" s="166"/>
      <c r="D408" s="164"/>
      <c r="E408" s="103"/>
      <c r="F408" s="44"/>
      <c r="G408" s="128"/>
      <c r="H408" s="45">
        <f t="shared" si="62"/>
        <v>0</v>
      </c>
      <c r="I408" s="23">
        <f>IFERROR(VLOOKUP($D408,PGP!$A:$B,2,FALSE),0)</f>
        <v>0</v>
      </c>
      <c r="J408" s="24">
        <f t="shared" si="63"/>
        <v>0</v>
      </c>
      <c r="K408" s="46">
        <f t="shared" si="64"/>
        <v>0</v>
      </c>
      <c r="L408" s="47">
        <f t="shared" si="65"/>
        <v>0</v>
      </c>
      <c r="M408" s="24">
        <f t="shared" si="66"/>
        <v>0</v>
      </c>
      <c r="N408" s="46">
        <f t="shared" si="67"/>
        <v>0</v>
      </c>
      <c r="O408" s="49" t="str">
        <f t="shared" si="68"/>
        <v/>
      </c>
      <c r="P408" s="126" t="str">
        <f t="shared" si="69"/>
        <v/>
      </c>
      <c r="Q408" s="127">
        <f t="shared" si="70"/>
        <v>0</v>
      </c>
    </row>
    <row r="409" spans="2:17" s="1" customFormat="1" ht="13" x14ac:dyDescent="0.3">
      <c r="B409" s="166"/>
      <c r="C409" s="166"/>
      <c r="D409" s="164"/>
      <c r="E409" s="103"/>
      <c r="F409" s="44"/>
      <c r="G409" s="128"/>
      <c r="H409" s="45">
        <f t="shared" si="62"/>
        <v>0</v>
      </c>
      <c r="I409" s="23">
        <f>IFERROR(VLOOKUP($D409,PGP!$A:$B,2,FALSE),0)</f>
        <v>0</v>
      </c>
      <c r="J409" s="24">
        <f t="shared" si="63"/>
        <v>0</v>
      </c>
      <c r="K409" s="46">
        <f t="shared" si="64"/>
        <v>0</v>
      </c>
      <c r="L409" s="47">
        <f t="shared" si="65"/>
        <v>0</v>
      </c>
      <c r="M409" s="24">
        <f t="shared" si="66"/>
        <v>0</v>
      </c>
      <c r="N409" s="46">
        <f t="shared" si="67"/>
        <v>0</v>
      </c>
      <c r="O409" s="49" t="str">
        <f t="shared" si="68"/>
        <v/>
      </c>
      <c r="P409" s="126" t="str">
        <f t="shared" si="69"/>
        <v/>
      </c>
      <c r="Q409" s="127">
        <f t="shared" si="70"/>
        <v>0</v>
      </c>
    </row>
    <row r="410" spans="2:17" s="1" customFormat="1" ht="13" x14ac:dyDescent="0.3">
      <c r="B410" s="166"/>
      <c r="C410" s="166"/>
      <c r="D410" s="164"/>
      <c r="E410" s="103"/>
      <c r="F410" s="44"/>
      <c r="G410" s="128"/>
      <c r="H410" s="45">
        <f t="shared" si="62"/>
        <v>0</v>
      </c>
      <c r="I410" s="23">
        <f>IFERROR(VLOOKUP($D410,PGP!$A:$B,2,FALSE),0)</f>
        <v>0</v>
      </c>
      <c r="J410" s="24">
        <f t="shared" si="63"/>
        <v>0</v>
      </c>
      <c r="K410" s="46">
        <f t="shared" si="64"/>
        <v>0</v>
      </c>
      <c r="L410" s="47">
        <f t="shared" si="65"/>
        <v>0</v>
      </c>
      <c r="M410" s="24">
        <f t="shared" si="66"/>
        <v>0</v>
      </c>
      <c r="N410" s="46">
        <f t="shared" si="67"/>
        <v>0</v>
      </c>
      <c r="O410" s="49" t="str">
        <f t="shared" si="68"/>
        <v/>
      </c>
      <c r="P410" s="126" t="str">
        <f t="shared" si="69"/>
        <v/>
      </c>
      <c r="Q410" s="127">
        <f t="shared" si="70"/>
        <v>0</v>
      </c>
    </row>
    <row r="411" spans="2:17" s="1" customFormat="1" ht="13" x14ac:dyDescent="0.3">
      <c r="B411" s="166"/>
      <c r="C411" s="166"/>
      <c r="D411" s="164"/>
      <c r="E411" s="103"/>
      <c r="F411" s="44"/>
      <c r="G411" s="128"/>
      <c r="H411" s="45">
        <f t="shared" si="62"/>
        <v>0</v>
      </c>
      <c r="I411" s="23">
        <f>IFERROR(VLOOKUP($D411,PGP!$A:$B,2,FALSE),0)</f>
        <v>0</v>
      </c>
      <c r="J411" s="24">
        <f t="shared" si="63"/>
        <v>0</v>
      </c>
      <c r="K411" s="46">
        <f t="shared" si="64"/>
        <v>0</v>
      </c>
      <c r="L411" s="47">
        <f t="shared" si="65"/>
        <v>0</v>
      </c>
      <c r="M411" s="24">
        <f t="shared" si="66"/>
        <v>0</v>
      </c>
      <c r="N411" s="46">
        <f t="shared" si="67"/>
        <v>0</v>
      </c>
      <c r="O411" s="49" t="str">
        <f t="shared" si="68"/>
        <v/>
      </c>
      <c r="P411" s="126" t="str">
        <f t="shared" si="69"/>
        <v/>
      </c>
      <c r="Q411" s="127">
        <f t="shared" si="70"/>
        <v>0</v>
      </c>
    </row>
    <row r="412" spans="2:17" s="1" customFormat="1" ht="13" x14ac:dyDescent="0.3">
      <c r="B412" s="166"/>
      <c r="C412" s="166"/>
      <c r="D412" s="164"/>
      <c r="E412" s="103"/>
      <c r="F412" s="44"/>
      <c r="G412" s="128"/>
      <c r="H412" s="45">
        <f t="shared" si="62"/>
        <v>0</v>
      </c>
      <c r="I412" s="23">
        <f>IFERROR(VLOOKUP($D412,PGP!$A:$B,2,FALSE),0)</f>
        <v>0</v>
      </c>
      <c r="J412" s="24">
        <f t="shared" si="63"/>
        <v>0</v>
      </c>
      <c r="K412" s="46">
        <f t="shared" si="64"/>
        <v>0</v>
      </c>
      <c r="L412" s="47">
        <f t="shared" si="65"/>
        <v>0</v>
      </c>
      <c r="M412" s="24">
        <f t="shared" si="66"/>
        <v>0</v>
      </c>
      <c r="N412" s="46">
        <f t="shared" si="67"/>
        <v>0</v>
      </c>
      <c r="O412" s="49" t="str">
        <f t="shared" si="68"/>
        <v/>
      </c>
      <c r="P412" s="126" t="str">
        <f t="shared" si="69"/>
        <v/>
      </c>
      <c r="Q412" s="127">
        <f t="shared" si="70"/>
        <v>0</v>
      </c>
    </row>
    <row r="413" spans="2:17" s="1" customFormat="1" ht="13" x14ac:dyDescent="0.3">
      <c r="B413" s="166"/>
      <c r="C413" s="166"/>
      <c r="D413" s="164"/>
      <c r="E413" s="103"/>
      <c r="F413" s="44"/>
      <c r="G413" s="128"/>
      <c r="H413" s="45">
        <f t="shared" si="62"/>
        <v>0</v>
      </c>
      <c r="I413" s="23">
        <f>IFERROR(VLOOKUP($D413,PGP!$A:$B,2,FALSE),0)</f>
        <v>0</v>
      </c>
      <c r="J413" s="24">
        <f t="shared" si="63"/>
        <v>0</v>
      </c>
      <c r="K413" s="46">
        <f t="shared" si="64"/>
        <v>0</v>
      </c>
      <c r="L413" s="47">
        <f t="shared" si="65"/>
        <v>0</v>
      </c>
      <c r="M413" s="24">
        <f t="shared" si="66"/>
        <v>0</v>
      </c>
      <c r="N413" s="46">
        <f t="shared" si="67"/>
        <v>0</v>
      </c>
      <c r="O413" s="49" t="str">
        <f t="shared" si="68"/>
        <v/>
      </c>
      <c r="P413" s="126" t="str">
        <f t="shared" si="69"/>
        <v/>
      </c>
      <c r="Q413" s="127">
        <f t="shared" si="70"/>
        <v>0</v>
      </c>
    </row>
    <row r="414" spans="2:17" s="1" customFormat="1" ht="13" x14ac:dyDescent="0.3">
      <c r="B414" s="166"/>
      <c r="C414" s="166"/>
      <c r="D414" s="164"/>
      <c r="E414" s="103"/>
      <c r="F414" s="44"/>
      <c r="G414" s="128"/>
      <c r="H414" s="45">
        <f t="shared" si="62"/>
        <v>0</v>
      </c>
      <c r="I414" s="23">
        <f>IFERROR(VLOOKUP($D414,PGP!$A:$B,2,FALSE),0)</f>
        <v>0</v>
      </c>
      <c r="J414" s="24">
        <f t="shared" si="63"/>
        <v>0</v>
      </c>
      <c r="K414" s="46">
        <f t="shared" si="64"/>
        <v>0</v>
      </c>
      <c r="L414" s="47">
        <f t="shared" si="65"/>
        <v>0</v>
      </c>
      <c r="M414" s="24">
        <f t="shared" si="66"/>
        <v>0</v>
      </c>
      <c r="N414" s="46">
        <f t="shared" si="67"/>
        <v>0</v>
      </c>
      <c r="O414" s="49" t="str">
        <f t="shared" si="68"/>
        <v/>
      </c>
      <c r="P414" s="126" t="str">
        <f t="shared" si="69"/>
        <v/>
      </c>
      <c r="Q414" s="127">
        <f t="shared" si="70"/>
        <v>0</v>
      </c>
    </row>
    <row r="415" spans="2:17" s="1" customFormat="1" ht="13" x14ac:dyDescent="0.3">
      <c r="B415" s="166"/>
      <c r="C415" s="166"/>
      <c r="D415" s="164"/>
      <c r="E415" s="103"/>
      <c r="F415" s="44"/>
      <c r="G415" s="128"/>
      <c r="H415" s="45">
        <f t="shared" si="62"/>
        <v>0</v>
      </c>
      <c r="I415" s="23">
        <f>IFERROR(VLOOKUP($D415,PGP!$A:$B,2,FALSE),0)</f>
        <v>0</v>
      </c>
      <c r="J415" s="24">
        <f t="shared" si="63"/>
        <v>0</v>
      </c>
      <c r="K415" s="46">
        <f t="shared" si="64"/>
        <v>0</v>
      </c>
      <c r="L415" s="47">
        <f t="shared" si="65"/>
        <v>0</v>
      </c>
      <c r="M415" s="24">
        <f t="shared" si="66"/>
        <v>0</v>
      </c>
      <c r="N415" s="46">
        <f t="shared" si="67"/>
        <v>0</v>
      </c>
      <c r="O415" s="49" t="str">
        <f t="shared" si="68"/>
        <v/>
      </c>
      <c r="P415" s="126" t="str">
        <f t="shared" si="69"/>
        <v/>
      </c>
      <c r="Q415" s="127">
        <f t="shared" si="70"/>
        <v>0</v>
      </c>
    </row>
    <row r="416" spans="2:17" s="1" customFormat="1" ht="13" x14ac:dyDescent="0.3">
      <c r="B416" s="166"/>
      <c r="C416" s="166"/>
      <c r="D416" s="164"/>
      <c r="E416" s="103"/>
      <c r="F416" s="44"/>
      <c r="G416" s="128"/>
      <c r="H416" s="45">
        <f t="shared" si="62"/>
        <v>0</v>
      </c>
      <c r="I416" s="23">
        <f>IFERROR(VLOOKUP($D416,PGP!$A:$B,2,FALSE),0)</f>
        <v>0</v>
      </c>
      <c r="J416" s="24">
        <f t="shared" si="63"/>
        <v>0</v>
      </c>
      <c r="K416" s="46">
        <f t="shared" si="64"/>
        <v>0</v>
      </c>
      <c r="L416" s="47">
        <f t="shared" si="65"/>
        <v>0</v>
      </c>
      <c r="M416" s="24">
        <f t="shared" si="66"/>
        <v>0</v>
      </c>
      <c r="N416" s="46">
        <f t="shared" si="67"/>
        <v>0</v>
      </c>
      <c r="O416" s="49" t="str">
        <f t="shared" si="68"/>
        <v/>
      </c>
      <c r="P416" s="126" t="str">
        <f t="shared" si="69"/>
        <v/>
      </c>
      <c r="Q416" s="127">
        <f t="shared" si="70"/>
        <v>0</v>
      </c>
    </row>
    <row r="417" spans="2:17" s="1" customFormat="1" ht="13" x14ac:dyDescent="0.3">
      <c r="B417" s="166"/>
      <c r="C417" s="166"/>
      <c r="D417" s="164"/>
      <c r="E417" s="103"/>
      <c r="F417" s="44"/>
      <c r="G417" s="128"/>
      <c r="H417" s="45">
        <f t="shared" si="62"/>
        <v>0</v>
      </c>
      <c r="I417" s="23">
        <f>IFERROR(VLOOKUP($D417,PGP!$A:$B,2,FALSE),0)</f>
        <v>0</v>
      </c>
      <c r="J417" s="24">
        <f t="shared" si="63"/>
        <v>0</v>
      </c>
      <c r="K417" s="46">
        <f t="shared" si="64"/>
        <v>0</v>
      </c>
      <c r="L417" s="47">
        <f t="shared" si="65"/>
        <v>0</v>
      </c>
      <c r="M417" s="24">
        <f t="shared" si="66"/>
        <v>0</v>
      </c>
      <c r="N417" s="46">
        <f t="shared" si="67"/>
        <v>0</v>
      </c>
      <c r="O417" s="49" t="str">
        <f t="shared" si="68"/>
        <v/>
      </c>
      <c r="P417" s="126" t="str">
        <f t="shared" si="69"/>
        <v/>
      </c>
      <c r="Q417" s="127">
        <f t="shared" si="70"/>
        <v>0</v>
      </c>
    </row>
    <row r="418" spans="2:17" s="1" customFormat="1" ht="13" x14ac:dyDescent="0.3">
      <c r="B418" s="166"/>
      <c r="C418" s="166"/>
      <c r="D418" s="164"/>
      <c r="E418" s="103"/>
      <c r="F418" s="44"/>
      <c r="G418" s="128"/>
      <c r="H418" s="45">
        <f t="shared" si="62"/>
        <v>0</v>
      </c>
      <c r="I418" s="23">
        <f>IFERROR(VLOOKUP($D418,PGP!$A:$B,2,FALSE),0)</f>
        <v>0</v>
      </c>
      <c r="J418" s="24">
        <f t="shared" si="63"/>
        <v>0</v>
      </c>
      <c r="K418" s="46">
        <f t="shared" si="64"/>
        <v>0</v>
      </c>
      <c r="L418" s="47">
        <f t="shared" si="65"/>
        <v>0</v>
      </c>
      <c r="M418" s="24">
        <f t="shared" si="66"/>
        <v>0</v>
      </c>
      <c r="N418" s="46">
        <f t="shared" si="67"/>
        <v>0</v>
      </c>
      <c r="O418" s="49" t="str">
        <f t="shared" si="68"/>
        <v/>
      </c>
      <c r="P418" s="126" t="str">
        <f t="shared" si="69"/>
        <v/>
      </c>
      <c r="Q418" s="127">
        <f t="shared" si="70"/>
        <v>0</v>
      </c>
    </row>
    <row r="419" spans="2:17" s="1" customFormat="1" ht="13" x14ac:dyDescent="0.3">
      <c r="B419" s="166"/>
      <c r="C419" s="166"/>
      <c r="D419" s="164"/>
      <c r="E419" s="103"/>
      <c r="F419" s="44"/>
      <c r="G419" s="128"/>
      <c r="H419" s="45">
        <f t="shared" si="62"/>
        <v>0</v>
      </c>
      <c r="I419" s="23">
        <f>IFERROR(VLOOKUP($D419,PGP!$A:$B,2,FALSE),0)</f>
        <v>0</v>
      </c>
      <c r="J419" s="24">
        <f t="shared" si="63"/>
        <v>0</v>
      </c>
      <c r="K419" s="46">
        <f t="shared" si="64"/>
        <v>0</v>
      </c>
      <c r="L419" s="47">
        <f t="shared" si="65"/>
        <v>0</v>
      </c>
      <c r="M419" s="24">
        <f t="shared" si="66"/>
        <v>0</v>
      </c>
      <c r="N419" s="46">
        <f t="shared" si="67"/>
        <v>0</v>
      </c>
      <c r="O419" s="49" t="str">
        <f t="shared" si="68"/>
        <v/>
      </c>
      <c r="P419" s="126" t="str">
        <f t="shared" si="69"/>
        <v/>
      </c>
      <c r="Q419" s="127">
        <f t="shared" si="70"/>
        <v>0</v>
      </c>
    </row>
    <row r="420" spans="2:17" s="1" customFormat="1" ht="13" x14ac:dyDescent="0.3">
      <c r="B420" s="166"/>
      <c r="C420" s="166"/>
      <c r="D420" s="164"/>
      <c r="E420" s="103"/>
      <c r="F420" s="44"/>
      <c r="G420" s="128"/>
      <c r="H420" s="45">
        <f t="shared" si="62"/>
        <v>0</v>
      </c>
      <c r="I420" s="23">
        <f>IFERROR(VLOOKUP($D420,PGP!$A:$B,2,FALSE),0)</f>
        <v>0</v>
      </c>
      <c r="J420" s="24">
        <f t="shared" si="63"/>
        <v>0</v>
      </c>
      <c r="K420" s="46">
        <f t="shared" si="64"/>
        <v>0</v>
      </c>
      <c r="L420" s="47">
        <f t="shared" si="65"/>
        <v>0</v>
      </c>
      <c r="M420" s="24">
        <f t="shared" si="66"/>
        <v>0</v>
      </c>
      <c r="N420" s="46">
        <f t="shared" si="67"/>
        <v>0</v>
      </c>
      <c r="O420" s="49" t="str">
        <f t="shared" si="68"/>
        <v/>
      </c>
      <c r="P420" s="126" t="str">
        <f t="shared" si="69"/>
        <v/>
      </c>
      <c r="Q420" s="127">
        <f t="shared" si="70"/>
        <v>0</v>
      </c>
    </row>
    <row r="421" spans="2:17" s="1" customFormat="1" ht="13" x14ac:dyDescent="0.3">
      <c r="B421" s="166"/>
      <c r="C421" s="166"/>
      <c r="D421" s="164"/>
      <c r="E421" s="103"/>
      <c r="F421" s="44"/>
      <c r="G421" s="128"/>
      <c r="H421" s="45">
        <f t="shared" si="62"/>
        <v>0</v>
      </c>
      <c r="I421" s="23">
        <f>IFERROR(VLOOKUP($D421,PGP!$A:$B,2,FALSE),0)</f>
        <v>0</v>
      </c>
      <c r="J421" s="24">
        <f t="shared" si="63"/>
        <v>0</v>
      </c>
      <c r="K421" s="46">
        <f t="shared" si="64"/>
        <v>0</v>
      </c>
      <c r="L421" s="47">
        <f t="shared" si="65"/>
        <v>0</v>
      </c>
      <c r="M421" s="24">
        <f t="shared" si="66"/>
        <v>0</v>
      </c>
      <c r="N421" s="46">
        <f t="shared" si="67"/>
        <v>0</v>
      </c>
      <c r="O421" s="49" t="str">
        <f t="shared" si="68"/>
        <v/>
      </c>
      <c r="P421" s="126" t="str">
        <f t="shared" si="69"/>
        <v/>
      </c>
      <c r="Q421" s="127">
        <f t="shared" si="70"/>
        <v>0</v>
      </c>
    </row>
    <row r="422" spans="2:17" s="1" customFormat="1" ht="13" x14ac:dyDescent="0.3">
      <c r="B422" s="166"/>
      <c r="C422" s="166"/>
      <c r="D422" s="164"/>
      <c r="E422" s="103"/>
      <c r="F422" s="44"/>
      <c r="G422" s="128"/>
      <c r="H422" s="45">
        <f t="shared" si="62"/>
        <v>0</v>
      </c>
      <c r="I422" s="23">
        <f>IFERROR(VLOOKUP($D422,PGP!$A:$B,2,FALSE),0)</f>
        <v>0</v>
      </c>
      <c r="J422" s="24">
        <f t="shared" si="63"/>
        <v>0</v>
      </c>
      <c r="K422" s="46">
        <f t="shared" si="64"/>
        <v>0</v>
      </c>
      <c r="L422" s="47">
        <f t="shared" si="65"/>
        <v>0</v>
      </c>
      <c r="M422" s="24">
        <f t="shared" si="66"/>
        <v>0</v>
      </c>
      <c r="N422" s="46">
        <f t="shared" si="67"/>
        <v>0</v>
      </c>
      <c r="O422" s="49" t="str">
        <f t="shared" si="68"/>
        <v/>
      </c>
      <c r="P422" s="126" t="str">
        <f t="shared" si="69"/>
        <v/>
      </c>
      <c r="Q422" s="127">
        <f t="shared" si="70"/>
        <v>0</v>
      </c>
    </row>
    <row r="423" spans="2:17" s="1" customFormat="1" ht="13" x14ac:dyDescent="0.3">
      <c r="B423" s="166"/>
      <c r="C423" s="166"/>
      <c r="D423" s="164"/>
      <c r="E423" s="103"/>
      <c r="F423" s="44"/>
      <c r="G423" s="128"/>
      <c r="H423" s="45">
        <f t="shared" si="62"/>
        <v>0</v>
      </c>
      <c r="I423" s="23">
        <f>IFERROR(VLOOKUP($D423,PGP!$A:$B,2,FALSE),0)</f>
        <v>0</v>
      </c>
      <c r="J423" s="24">
        <f t="shared" si="63"/>
        <v>0</v>
      </c>
      <c r="K423" s="46">
        <f t="shared" si="64"/>
        <v>0</v>
      </c>
      <c r="L423" s="47">
        <f t="shared" si="65"/>
        <v>0</v>
      </c>
      <c r="M423" s="24">
        <f t="shared" si="66"/>
        <v>0</v>
      </c>
      <c r="N423" s="46">
        <f t="shared" si="67"/>
        <v>0</v>
      </c>
      <c r="O423" s="49" t="str">
        <f t="shared" si="68"/>
        <v/>
      </c>
      <c r="P423" s="126" t="str">
        <f t="shared" si="69"/>
        <v/>
      </c>
      <c r="Q423" s="127">
        <f t="shared" si="70"/>
        <v>0</v>
      </c>
    </row>
    <row r="424" spans="2:17" s="1" customFormat="1" ht="13" x14ac:dyDescent="0.3">
      <c r="B424" s="166"/>
      <c r="C424" s="166"/>
      <c r="D424" s="164"/>
      <c r="E424" s="103"/>
      <c r="F424" s="44"/>
      <c r="G424" s="128"/>
      <c r="H424" s="45">
        <f t="shared" ref="H424:H487" si="71">(IF(AND(D424="Fleurs séchées/Dried cannabis",(E424&lt;28)),1.05,0)+IF(AND(D424="Fleurs séchées/Dried cannabis",(E424=28)),0.9,0))*$E424</f>
        <v>0</v>
      </c>
      <c r="I424" s="23">
        <f>IFERROR(VLOOKUP($D424,PGP!$A:$B,2,FALSE),0)</f>
        <v>0</v>
      </c>
      <c r="J424" s="24">
        <f t="shared" ref="J424:J487" si="72">IFERROR((F424*(1+I424))+H424,0)</f>
        <v>0</v>
      </c>
      <c r="K424" s="46">
        <f t="shared" ref="K424:K487" si="73">IFERROR(ROUNDUP(J424*1.14975,1),0)</f>
        <v>0</v>
      </c>
      <c r="L424" s="47">
        <f t="shared" ref="L424:L487" si="74">(IF(AND(D424="Fleurs séchées/Dried cannabis",(E424&lt;28)),1.85,0)+IF(AND(D424="Fleurs séchées/Dried cannabis",(E424=28)),1.25,0)+IF(AND(D424="Préroulés/Pre-rolled",(E424&lt;28)),2.2,0)+IF(D424="Moulu/Ground",1.5,0)+IF(D424="Cartouches/Cartridges",10.4,0)+IF(AND(D424="Haschich/Hash",(E424&gt;=3)),3.5,0)+IF(AND(D424="Haschich/Hash",AND(E424&gt;=2,E424&lt;3)),4.3,0)+IF(AND(D424="Haschich/Hash",AND(E424&gt;=0,E424&lt;2)),5.9,0)+IF(AND(D424="Préroulés/Pre-rolled",AND(E424&gt;=0,E424&gt;27.99)),1.7,0))*E424</f>
        <v>0</v>
      </c>
      <c r="M424" s="24">
        <f t="shared" ref="M424:M487" si="75">L424+F424</f>
        <v>0</v>
      </c>
      <c r="N424" s="46">
        <f t="shared" ref="N424:N487" si="76">IFERROR(ROUNDUP(M424*1.14975,1),0)</f>
        <v>0</v>
      </c>
      <c r="O424" s="49" t="str">
        <f t="shared" ref="O424:O487" si="77">IF(ISBLANK(F424),"",IF(E424&lt;=0,"",IF(P424=K424,"Calcul de base/ Standard","Marge protégée/ Protected margin")))</f>
        <v/>
      </c>
      <c r="P424" s="126" t="str">
        <f t="shared" ref="P424:P487" si="78">IF(ISBLANK(F424),"",IF(E424&gt;0,MAX(K424,N424),"Remplir colonne D/ Complete column D"))</f>
        <v/>
      </c>
      <c r="Q424" s="127">
        <f t="shared" ref="Q424:Q487" si="79">IFERROR((P424/E424),0)</f>
        <v>0</v>
      </c>
    </row>
    <row r="425" spans="2:17" s="1" customFormat="1" ht="13" x14ac:dyDescent="0.3">
      <c r="B425" s="166"/>
      <c r="C425" s="166"/>
      <c r="D425" s="164"/>
      <c r="E425" s="103"/>
      <c r="F425" s="44"/>
      <c r="G425" s="128"/>
      <c r="H425" s="45">
        <f t="shared" si="71"/>
        <v>0</v>
      </c>
      <c r="I425" s="23">
        <f>IFERROR(VLOOKUP($D425,PGP!$A:$B,2,FALSE),0)</f>
        <v>0</v>
      </c>
      <c r="J425" s="24">
        <f t="shared" si="72"/>
        <v>0</v>
      </c>
      <c r="K425" s="46">
        <f t="shared" si="73"/>
        <v>0</v>
      </c>
      <c r="L425" s="47">
        <f t="shared" si="74"/>
        <v>0</v>
      </c>
      <c r="M425" s="24">
        <f t="shared" si="75"/>
        <v>0</v>
      </c>
      <c r="N425" s="46">
        <f t="shared" si="76"/>
        <v>0</v>
      </c>
      <c r="O425" s="49" t="str">
        <f t="shared" si="77"/>
        <v/>
      </c>
      <c r="P425" s="126" t="str">
        <f t="shared" si="78"/>
        <v/>
      </c>
      <c r="Q425" s="127">
        <f t="shared" si="79"/>
        <v>0</v>
      </c>
    </row>
    <row r="426" spans="2:17" s="1" customFormat="1" ht="13" x14ac:dyDescent="0.3">
      <c r="B426" s="166"/>
      <c r="C426" s="166"/>
      <c r="D426" s="164"/>
      <c r="E426" s="103"/>
      <c r="F426" s="44"/>
      <c r="G426" s="128"/>
      <c r="H426" s="45">
        <f t="shared" si="71"/>
        <v>0</v>
      </c>
      <c r="I426" s="23">
        <f>IFERROR(VLOOKUP($D426,PGP!$A:$B,2,FALSE),0)</f>
        <v>0</v>
      </c>
      <c r="J426" s="24">
        <f t="shared" si="72"/>
        <v>0</v>
      </c>
      <c r="K426" s="46">
        <f t="shared" si="73"/>
        <v>0</v>
      </c>
      <c r="L426" s="47">
        <f t="shared" si="74"/>
        <v>0</v>
      </c>
      <c r="M426" s="24">
        <f t="shared" si="75"/>
        <v>0</v>
      </c>
      <c r="N426" s="46">
        <f t="shared" si="76"/>
        <v>0</v>
      </c>
      <c r="O426" s="49" t="str">
        <f t="shared" si="77"/>
        <v/>
      </c>
      <c r="P426" s="126" t="str">
        <f t="shared" si="78"/>
        <v/>
      </c>
      <c r="Q426" s="127">
        <f t="shared" si="79"/>
        <v>0</v>
      </c>
    </row>
    <row r="427" spans="2:17" s="1" customFormat="1" ht="13" x14ac:dyDescent="0.3">
      <c r="B427" s="166"/>
      <c r="C427" s="166"/>
      <c r="D427" s="164"/>
      <c r="E427" s="103"/>
      <c r="F427" s="44"/>
      <c r="G427" s="128"/>
      <c r="H427" s="45">
        <f t="shared" si="71"/>
        <v>0</v>
      </c>
      <c r="I427" s="23">
        <f>IFERROR(VLOOKUP($D427,PGP!$A:$B,2,FALSE),0)</f>
        <v>0</v>
      </c>
      <c r="J427" s="24">
        <f t="shared" si="72"/>
        <v>0</v>
      </c>
      <c r="K427" s="46">
        <f t="shared" si="73"/>
        <v>0</v>
      </c>
      <c r="L427" s="47">
        <f t="shared" si="74"/>
        <v>0</v>
      </c>
      <c r="M427" s="24">
        <f t="shared" si="75"/>
        <v>0</v>
      </c>
      <c r="N427" s="46">
        <f t="shared" si="76"/>
        <v>0</v>
      </c>
      <c r="O427" s="49" t="str">
        <f t="shared" si="77"/>
        <v/>
      </c>
      <c r="P427" s="126" t="str">
        <f t="shared" si="78"/>
        <v/>
      </c>
      <c r="Q427" s="127">
        <f t="shared" si="79"/>
        <v>0</v>
      </c>
    </row>
    <row r="428" spans="2:17" s="1" customFormat="1" ht="13" x14ac:dyDescent="0.3">
      <c r="B428" s="166"/>
      <c r="C428" s="166"/>
      <c r="D428" s="164"/>
      <c r="E428" s="103"/>
      <c r="F428" s="44"/>
      <c r="G428" s="128"/>
      <c r="H428" s="45">
        <f t="shared" si="71"/>
        <v>0</v>
      </c>
      <c r="I428" s="23">
        <f>IFERROR(VLOOKUP($D428,PGP!$A:$B,2,FALSE),0)</f>
        <v>0</v>
      </c>
      <c r="J428" s="24">
        <f t="shared" si="72"/>
        <v>0</v>
      </c>
      <c r="K428" s="46">
        <f t="shared" si="73"/>
        <v>0</v>
      </c>
      <c r="L428" s="47">
        <f t="shared" si="74"/>
        <v>0</v>
      </c>
      <c r="M428" s="24">
        <f t="shared" si="75"/>
        <v>0</v>
      </c>
      <c r="N428" s="46">
        <f t="shared" si="76"/>
        <v>0</v>
      </c>
      <c r="O428" s="49" t="str">
        <f t="shared" si="77"/>
        <v/>
      </c>
      <c r="P428" s="126" t="str">
        <f t="shared" si="78"/>
        <v/>
      </c>
      <c r="Q428" s="127">
        <f t="shared" si="79"/>
        <v>0</v>
      </c>
    </row>
    <row r="429" spans="2:17" s="1" customFormat="1" ht="13" x14ac:dyDescent="0.3">
      <c r="B429" s="166"/>
      <c r="C429" s="166"/>
      <c r="D429" s="164"/>
      <c r="E429" s="103"/>
      <c r="F429" s="44"/>
      <c r="G429" s="128"/>
      <c r="H429" s="45">
        <f t="shared" si="71"/>
        <v>0</v>
      </c>
      <c r="I429" s="23">
        <f>IFERROR(VLOOKUP($D429,PGP!$A:$B,2,FALSE),0)</f>
        <v>0</v>
      </c>
      <c r="J429" s="24">
        <f t="shared" si="72"/>
        <v>0</v>
      </c>
      <c r="K429" s="46">
        <f t="shared" si="73"/>
        <v>0</v>
      </c>
      <c r="L429" s="47">
        <f t="shared" si="74"/>
        <v>0</v>
      </c>
      <c r="M429" s="24">
        <f t="shared" si="75"/>
        <v>0</v>
      </c>
      <c r="N429" s="46">
        <f t="shared" si="76"/>
        <v>0</v>
      </c>
      <c r="O429" s="49" t="str">
        <f t="shared" si="77"/>
        <v/>
      </c>
      <c r="P429" s="126" t="str">
        <f t="shared" si="78"/>
        <v/>
      </c>
      <c r="Q429" s="127">
        <f t="shared" si="79"/>
        <v>0</v>
      </c>
    </row>
    <row r="430" spans="2:17" s="1" customFormat="1" ht="13" x14ac:dyDescent="0.3">
      <c r="B430" s="166"/>
      <c r="C430" s="166"/>
      <c r="D430" s="164"/>
      <c r="E430" s="103"/>
      <c r="F430" s="44"/>
      <c r="G430" s="128"/>
      <c r="H430" s="45">
        <f t="shared" si="71"/>
        <v>0</v>
      </c>
      <c r="I430" s="23">
        <f>IFERROR(VLOOKUP($D430,PGP!$A:$B,2,FALSE),0)</f>
        <v>0</v>
      </c>
      <c r="J430" s="24">
        <f t="shared" si="72"/>
        <v>0</v>
      </c>
      <c r="K430" s="46">
        <f t="shared" si="73"/>
        <v>0</v>
      </c>
      <c r="L430" s="47">
        <f t="shared" si="74"/>
        <v>0</v>
      </c>
      <c r="M430" s="24">
        <f t="shared" si="75"/>
        <v>0</v>
      </c>
      <c r="N430" s="46">
        <f t="shared" si="76"/>
        <v>0</v>
      </c>
      <c r="O430" s="49" t="str">
        <f t="shared" si="77"/>
        <v/>
      </c>
      <c r="P430" s="126" t="str">
        <f t="shared" si="78"/>
        <v/>
      </c>
      <c r="Q430" s="127">
        <f t="shared" si="79"/>
        <v>0</v>
      </c>
    </row>
    <row r="431" spans="2:17" s="1" customFormat="1" ht="13" x14ac:dyDescent="0.3">
      <c r="B431" s="166"/>
      <c r="C431" s="166"/>
      <c r="D431" s="164"/>
      <c r="E431" s="103"/>
      <c r="F431" s="44"/>
      <c r="G431" s="128"/>
      <c r="H431" s="45">
        <f t="shared" si="71"/>
        <v>0</v>
      </c>
      <c r="I431" s="23">
        <f>IFERROR(VLOOKUP($D431,PGP!$A:$B,2,FALSE),0)</f>
        <v>0</v>
      </c>
      <c r="J431" s="24">
        <f t="shared" si="72"/>
        <v>0</v>
      </c>
      <c r="K431" s="46">
        <f t="shared" si="73"/>
        <v>0</v>
      </c>
      <c r="L431" s="47">
        <f t="shared" si="74"/>
        <v>0</v>
      </c>
      <c r="M431" s="24">
        <f t="shared" si="75"/>
        <v>0</v>
      </c>
      <c r="N431" s="46">
        <f t="shared" si="76"/>
        <v>0</v>
      </c>
      <c r="O431" s="49" t="str">
        <f t="shared" si="77"/>
        <v/>
      </c>
      <c r="P431" s="126" t="str">
        <f t="shared" si="78"/>
        <v/>
      </c>
      <c r="Q431" s="127">
        <f t="shared" si="79"/>
        <v>0</v>
      </c>
    </row>
    <row r="432" spans="2:17" s="1" customFormat="1" ht="13" x14ac:dyDescent="0.3">
      <c r="B432" s="166"/>
      <c r="C432" s="166"/>
      <c r="D432" s="164"/>
      <c r="E432" s="103"/>
      <c r="F432" s="44"/>
      <c r="G432" s="128"/>
      <c r="H432" s="45">
        <f t="shared" si="71"/>
        <v>0</v>
      </c>
      <c r="I432" s="23">
        <f>IFERROR(VLOOKUP($D432,PGP!$A:$B,2,FALSE),0)</f>
        <v>0</v>
      </c>
      <c r="J432" s="24">
        <f t="shared" si="72"/>
        <v>0</v>
      </c>
      <c r="K432" s="46">
        <f t="shared" si="73"/>
        <v>0</v>
      </c>
      <c r="L432" s="47">
        <f t="shared" si="74"/>
        <v>0</v>
      </c>
      <c r="M432" s="24">
        <f t="shared" si="75"/>
        <v>0</v>
      </c>
      <c r="N432" s="46">
        <f t="shared" si="76"/>
        <v>0</v>
      </c>
      <c r="O432" s="49" t="str">
        <f t="shared" si="77"/>
        <v/>
      </c>
      <c r="P432" s="126" t="str">
        <f t="shared" si="78"/>
        <v/>
      </c>
      <c r="Q432" s="127">
        <f t="shared" si="79"/>
        <v>0</v>
      </c>
    </row>
    <row r="433" spans="2:17" s="1" customFormat="1" ht="13" x14ac:dyDescent="0.3">
      <c r="B433" s="166"/>
      <c r="C433" s="166"/>
      <c r="D433" s="164"/>
      <c r="E433" s="103"/>
      <c r="F433" s="44"/>
      <c r="G433" s="128"/>
      <c r="H433" s="45">
        <f t="shared" si="71"/>
        <v>0</v>
      </c>
      <c r="I433" s="23">
        <f>IFERROR(VLOOKUP($D433,PGP!$A:$B,2,FALSE),0)</f>
        <v>0</v>
      </c>
      <c r="J433" s="24">
        <f t="shared" si="72"/>
        <v>0</v>
      </c>
      <c r="K433" s="46">
        <f t="shared" si="73"/>
        <v>0</v>
      </c>
      <c r="L433" s="47">
        <f t="shared" si="74"/>
        <v>0</v>
      </c>
      <c r="M433" s="24">
        <f t="shared" si="75"/>
        <v>0</v>
      </c>
      <c r="N433" s="46">
        <f t="shared" si="76"/>
        <v>0</v>
      </c>
      <c r="O433" s="49" t="str">
        <f t="shared" si="77"/>
        <v/>
      </c>
      <c r="P433" s="126" t="str">
        <f t="shared" si="78"/>
        <v/>
      </c>
      <c r="Q433" s="127">
        <f t="shared" si="79"/>
        <v>0</v>
      </c>
    </row>
    <row r="434" spans="2:17" s="1" customFormat="1" ht="13" x14ac:dyDescent="0.3">
      <c r="B434" s="166"/>
      <c r="C434" s="166"/>
      <c r="D434" s="164"/>
      <c r="E434" s="103"/>
      <c r="F434" s="44"/>
      <c r="G434" s="128"/>
      <c r="H434" s="45">
        <f t="shared" si="71"/>
        <v>0</v>
      </c>
      <c r="I434" s="23">
        <f>IFERROR(VLOOKUP($D434,PGP!$A:$B,2,FALSE),0)</f>
        <v>0</v>
      </c>
      <c r="J434" s="24">
        <f t="shared" si="72"/>
        <v>0</v>
      </c>
      <c r="K434" s="46">
        <f t="shared" si="73"/>
        <v>0</v>
      </c>
      <c r="L434" s="47">
        <f t="shared" si="74"/>
        <v>0</v>
      </c>
      <c r="M434" s="24">
        <f t="shared" si="75"/>
        <v>0</v>
      </c>
      <c r="N434" s="46">
        <f t="shared" si="76"/>
        <v>0</v>
      </c>
      <c r="O434" s="49" t="str">
        <f t="shared" si="77"/>
        <v/>
      </c>
      <c r="P434" s="126" t="str">
        <f t="shared" si="78"/>
        <v/>
      </c>
      <c r="Q434" s="127">
        <f t="shared" si="79"/>
        <v>0</v>
      </c>
    </row>
    <row r="435" spans="2:17" s="1" customFormat="1" ht="13" x14ac:dyDescent="0.3">
      <c r="B435" s="166"/>
      <c r="C435" s="166"/>
      <c r="D435" s="164"/>
      <c r="E435" s="103"/>
      <c r="F435" s="44"/>
      <c r="G435" s="128"/>
      <c r="H435" s="45">
        <f t="shared" si="71"/>
        <v>0</v>
      </c>
      <c r="I435" s="23">
        <f>IFERROR(VLOOKUP($D435,PGP!$A:$B,2,FALSE),0)</f>
        <v>0</v>
      </c>
      <c r="J435" s="24">
        <f t="shared" si="72"/>
        <v>0</v>
      </c>
      <c r="K435" s="46">
        <f t="shared" si="73"/>
        <v>0</v>
      </c>
      <c r="L435" s="47">
        <f t="shared" si="74"/>
        <v>0</v>
      </c>
      <c r="M435" s="24">
        <f t="shared" si="75"/>
        <v>0</v>
      </c>
      <c r="N435" s="46">
        <f t="shared" si="76"/>
        <v>0</v>
      </c>
      <c r="O435" s="49" t="str">
        <f t="shared" si="77"/>
        <v/>
      </c>
      <c r="P435" s="126" t="str">
        <f t="shared" si="78"/>
        <v/>
      </c>
      <c r="Q435" s="127">
        <f t="shared" si="79"/>
        <v>0</v>
      </c>
    </row>
    <row r="436" spans="2:17" s="1" customFormat="1" ht="13" x14ac:dyDescent="0.3">
      <c r="B436" s="166"/>
      <c r="C436" s="166"/>
      <c r="D436" s="164"/>
      <c r="E436" s="103"/>
      <c r="F436" s="44"/>
      <c r="G436" s="128"/>
      <c r="H436" s="45">
        <f t="shared" si="71"/>
        <v>0</v>
      </c>
      <c r="I436" s="23">
        <f>IFERROR(VLOOKUP($D436,PGP!$A:$B,2,FALSE),0)</f>
        <v>0</v>
      </c>
      <c r="J436" s="24">
        <f t="shared" si="72"/>
        <v>0</v>
      </c>
      <c r="K436" s="46">
        <f t="shared" si="73"/>
        <v>0</v>
      </c>
      <c r="L436" s="47">
        <f t="shared" si="74"/>
        <v>0</v>
      </c>
      <c r="M436" s="24">
        <f t="shared" si="75"/>
        <v>0</v>
      </c>
      <c r="N436" s="46">
        <f t="shared" si="76"/>
        <v>0</v>
      </c>
      <c r="O436" s="49" t="str">
        <f t="shared" si="77"/>
        <v/>
      </c>
      <c r="P436" s="126" t="str">
        <f t="shared" si="78"/>
        <v/>
      </c>
      <c r="Q436" s="127">
        <f t="shared" si="79"/>
        <v>0</v>
      </c>
    </row>
    <row r="437" spans="2:17" s="1" customFormat="1" ht="13" x14ac:dyDescent="0.3">
      <c r="B437" s="166"/>
      <c r="C437" s="166"/>
      <c r="D437" s="164"/>
      <c r="E437" s="103"/>
      <c r="F437" s="44"/>
      <c r="G437" s="128"/>
      <c r="H437" s="45">
        <f t="shared" si="71"/>
        <v>0</v>
      </c>
      <c r="I437" s="23">
        <f>IFERROR(VLOOKUP($D437,PGP!$A:$B,2,FALSE),0)</f>
        <v>0</v>
      </c>
      <c r="J437" s="24">
        <f t="shared" si="72"/>
        <v>0</v>
      </c>
      <c r="K437" s="46">
        <f t="shared" si="73"/>
        <v>0</v>
      </c>
      <c r="L437" s="47">
        <f t="shared" si="74"/>
        <v>0</v>
      </c>
      <c r="M437" s="24">
        <f t="shared" si="75"/>
        <v>0</v>
      </c>
      <c r="N437" s="46">
        <f t="shared" si="76"/>
        <v>0</v>
      </c>
      <c r="O437" s="49" t="str">
        <f t="shared" si="77"/>
        <v/>
      </c>
      <c r="P437" s="126" t="str">
        <f t="shared" si="78"/>
        <v/>
      </c>
      <c r="Q437" s="127">
        <f t="shared" si="79"/>
        <v>0</v>
      </c>
    </row>
    <row r="438" spans="2:17" s="1" customFormat="1" ht="13" x14ac:dyDescent="0.3">
      <c r="B438" s="166"/>
      <c r="C438" s="166"/>
      <c r="D438" s="164"/>
      <c r="E438" s="103"/>
      <c r="F438" s="44"/>
      <c r="G438" s="128"/>
      <c r="H438" s="45">
        <f t="shared" si="71"/>
        <v>0</v>
      </c>
      <c r="I438" s="23">
        <f>IFERROR(VLOOKUP($D438,PGP!$A:$B,2,FALSE),0)</f>
        <v>0</v>
      </c>
      <c r="J438" s="24">
        <f t="shared" si="72"/>
        <v>0</v>
      </c>
      <c r="K438" s="46">
        <f t="shared" si="73"/>
        <v>0</v>
      </c>
      <c r="L438" s="47">
        <f t="shared" si="74"/>
        <v>0</v>
      </c>
      <c r="M438" s="24">
        <f t="shared" si="75"/>
        <v>0</v>
      </c>
      <c r="N438" s="46">
        <f t="shared" si="76"/>
        <v>0</v>
      </c>
      <c r="O438" s="49" t="str">
        <f t="shared" si="77"/>
        <v/>
      </c>
      <c r="P438" s="126" t="str">
        <f t="shared" si="78"/>
        <v/>
      </c>
      <c r="Q438" s="127">
        <f t="shared" si="79"/>
        <v>0</v>
      </c>
    </row>
    <row r="439" spans="2:17" s="1" customFormat="1" ht="13" x14ac:dyDescent="0.3">
      <c r="B439" s="166"/>
      <c r="C439" s="166"/>
      <c r="D439" s="164"/>
      <c r="E439" s="103"/>
      <c r="F439" s="44"/>
      <c r="G439" s="128"/>
      <c r="H439" s="45">
        <f t="shared" si="71"/>
        <v>0</v>
      </c>
      <c r="I439" s="23">
        <f>IFERROR(VLOOKUP($D439,PGP!$A:$B,2,FALSE),0)</f>
        <v>0</v>
      </c>
      <c r="J439" s="24">
        <f t="shared" si="72"/>
        <v>0</v>
      </c>
      <c r="K439" s="46">
        <f t="shared" si="73"/>
        <v>0</v>
      </c>
      <c r="L439" s="47">
        <f t="shared" si="74"/>
        <v>0</v>
      </c>
      <c r="M439" s="24">
        <f t="shared" si="75"/>
        <v>0</v>
      </c>
      <c r="N439" s="46">
        <f t="shared" si="76"/>
        <v>0</v>
      </c>
      <c r="O439" s="49" t="str">
        <f t="shared" si="77"/>
        <v/>
      </c>
      <c r="P439" s="126" t="str">
        <f t="shared" si="78"/>
        <v/>
      </c>
      <c r="Q439" s="127">
        <f t="shared" si="79"/>
        <v>0</v>
      </c>
    </row>
    <row r="440" spans="2:17" s="1" customFormat="1" ht="13" x14ac:dyDescent="0.3">
      <c r="B440" s="166"/>
      <c r="C440" s="166"/>
      <c r="D440" s="164"/>
      <c r="E440" s="103"/>
      <c r="F440" s="44"/>
      <c r="G440" s="128"/>
      <c r="H440" s="45">
        <f t="shared" si="71"/>
        <v>0</v>
      </c>
      <c r="I440" s="23">
        <f>IFERROR(VLOOKUP($D440,PGP!$A:$B,2,FALSE),0)</f>
        <v>0</v>
      </c>
      <c r="J440" s="24">
        <f t="shared" si="72"/>
        <v>0</v>
      </c>
      <c r="K440" s="46">
        <f t="shared" si="73"/>
        <v>0</v>
      </c>
      <c r="L440" s="47">
        <f t="shared" si="74"/>
        <v>0</v>
      </c>
      <c r="M440" s="24">
        <f t="shared" si="75"/>
        <v>0</v>
      </c>
      <c r="N440" s="46">
        <f t="shared" si="76"/>
        <v>0</v>
      </c>
      <c r="O440" s="49" t="str">
        <f t="shared" si="77"/>
        <v/>
      </c>
      <c r="P440" s="126" t="str">
        <f t="shared" si="78"/>
        <v/>
      </c>
      <c r="Q440" s="127">
        <f t="shared" si="79"/>
        <v>0</v>
      </c>
    </row>
    <row r="441" spans="2:17" s="1" customFormat="1" ht="13" x14ac:dyDescent="0.3">
      <c r="B441" s="166"/>
      <c r="C441" s="166"/>
      <c r="D441" s="164"/>
      <c r="E441" s="103"/>
      <c r="F441" s="44"/>
      <c r="G441" s="128"/>
      <c r="H441" s="45">
        <f t="shared" si="71"/>
        <v>0</v>
      </c>
      <c r="I441" s="23">
        <f>IFERROR(VLOOKUP($D441,PGP!$A:$B,2,FALSE),0)</f>
        <v>0</v>
      </c>
      <c r="J441" s="24">
        <f t="shared" si="72"/>
        <v>0</v>
      </c>
      <c r="K441" s="46">
        <f t="shared" si="73"/>
        <v>0</v>
      </c>
      <c r="L441" s="47">
        <f t="shared" si="74"/>
        <v>0</v>
      </c>
      <c r="M441" s="24">
        <f t="shared" si="75"/>
        <v>0</v>
      </c>
      <c r="N441" s="46">
        <f t="shared" si="76"/>
        <v>0</v>
      </c>
      <c r="O441" s="49" t="str">
        <f t="shared" si="77"/>
        <v/>
      </c>
      <c r="P441" s="126" t="str">
        <f t="shared" si="78"/>
        <v/>
      </c>
      <c r="Q441" s="127">
        <f t="shared" si="79"/>
        <v>0</v>
      </c>
    </row>
    <row r="442" spans="2:17" s="1" customFormat="1" ht="13" x14ac:dyDescent="0.3">
      <c r="B442" s="166"/>
      <c r="C442" s="166"/>
      <c r="D442" s="164"/>
      <c r="E442" s="103"/>
      <c r="F442" s="44"/>
      <c r="G442" s="128"/>
      <c r="H442" s="45">
        <f t="shared" si="71"/>
        <v>0</v>
      </c>
      <c r="I442" s="23">
        <f>IFERROR(VLOOKUP($D442,PGP!$A:$B,2,FALSE),0)</f>
        <v>0</v>
      </c>
      <c r="J442" s="24">
        <f t="shared" si="72"/>
        <v>0</v>
      </c>
      <c r="K442" s="46">
        <f t="shared" si="73"/>
        <v>0</v>
      </c>
      <c r="L442" s="47">
        <f t="shared" si="74"/>
        <v>0</v>
      </c>
      <c r="M442" s="24">
        <f t="shared" si="75"/>
        <v>0</v>
      </c>
      <c r="N442" s="46">
        <f t="shared" si="76"/>
        <v>0</v>
      </c>
      <c r="O442" s="49" t="str">
        <f t="shared" si="77"/>
        <v/>
      </c>
      <c r="P442" s="126" t="str">
        <f t="shared" si="78"/>
        <v/>
      </c>
      <c r="Q442" s="127">
        <f t="shared" si="79"/>
        <v>0</v>
      </c>
    </row>
    <row r="443" spans="2:17" s="1" customFormat="1" ht="13" x14ac:dyDescent="0.3">
      <c r="B443" s="166"/>
      <c r="C443" s="166"/>
      <c r="D443" s="164"/>
      <c r="E443" s="103"/>
      <c r="F443" s="44"/>
      <c r="G443" s="128"/>
      <c r="H443" s="45">
        <f t="shared" si="71"/>
        <v>0</v>
      </c>
      <c r="I443" s="23">
        <f>IFERROR(VLOOKUP($D443,PGP!$A:$B,2,FALSE),0)</f>
        <v>0</v>
      </c>
      <c r="J443" s="24">
        <f t="shared" si="72"/>
        <v>0</v>
      </c>
      <c r="K443" s="46">
        <f t="shared" si="73"/>
        <v>0</v>
      </c>
      <c r="L443" s="47">
        <f t="shared" si="74"/>
        <v>0</v>
      </c>
      <c r="M443" s="24">
        <f t="shared" si="75"/>
        <v>0</v>
      </c>
      <c r="N443" s="46">
        <f t="shared" si="76"/>
        <v>0</v>
      </c>
      <c r="O443" s="49" t="str">
        <f t="shared" si="77"/>
        <v/>
      </c>
      <c r="P443" s="126" t="str">
        <f t="shared" si="78"/>
        <v/>
      </c>
      <c r="Q443" s="127">
        <f t="shared" si="79"/>
        <v>0</v>
      </c>
    </row>
    <row r="444" spans="2:17" s="1" customFormat="1" ht="13" x14ac:dyDescent="0.3">
      <c r="B444" s="166"/>
      <c r="C444" s="166"/>
      <c r="D444" s="164"/>
      <c r="E444" s="103"/>
      <c r="F444" s="44"/>
      <c r="G444" s="128"/>
      <c r="H444" s="45">
        <f t="shared" si="71"/>
        <v>0</v>
      </c>
      <c r="I444" s="23">
        <f>IFERROR(VLOOKUP($D444,PGP!$A:$B,2,FALSE),0)</f>
        <v>0</v>
      </c>
      <c r="J444" s="24">
        <f t="shared" si="72"/>
        <v>0</v>
      </c>
      <c r="K444" s="46">
        <f t="shared" si="73"/>
        <v>0</v>
      </c>
      <c r="L444" s="47">
        <f t="shared" si="74"/>
        <v>0</v>
      </c>
      <c r="M444" s="24">
        <f t="shared" si="75"/>
        <v>0</v>
      </c>
      <c r="N444" s="46">
        <f t="shared" si="76"/>
        <v>0</v>
      </c>
      <c r="O444" s="49" t="str">
        <f t="shared" si="77"/>
        <v/>
      </c>
      <c r="P444" s="126" t="str">
        <f t="shared" si="78"/>
        <v/>
      </c>
      <c r="Q444" s="127">
        <f t="shared" si="79"/>
        <v>0</v>
      </c>
    </row>
    <row r="445" spans="2:17" s="1" customFormat="1" ht="13" x14ac:dyDescent="0.3">
      <c r="B445" s="166"/>
      <c r="C445" s="166"/>
      <c r="D445" s="164"/>
      <c r="E445" s="103"/>
      <c r="F445" s="44"/>
      <c r="G445" s="128"/>
      <c r="H445" s="45">
        <f t="shared" si="71"/>
        <v>0</v>
      </c>
      <c r="I445" s="23">
        <f>IFERROR(VLOOKUP($D445,PGP!$A:$B,2,FALSE),0)</f>
        <v>0</v>
      </c>
      <c r="J445" s="24">
        <f t="shared" si="72"/>
        <v>0</v>
      </c>
      <c r="K445" s="46">
        <f t="shared" si="73"/>
        <v>0</v>
      </c>
      <c r="L445" s="47">
        <f t="shared" si="74"/>
        <v>0</v>
      </c>
      <c r="M445" s="24">
        <f t="shared" si="75"/>
        <v>0</v>
      </c>
      <c r="N445" s="46">
        <f t="shared" si="76"/>
        <v>0</v>
      </c>
      <c r="O445" s="49" t="str">
        <f t="shared" si="77"/>
        <v/>
      </c>
      <c r="P445" s="126" t="str">
        <f t="shared" si="78"/>
        <v/>
      </c>
      <c r="Q445" s="127">
        <f t="shared" si="79"/>
        <v>0</v>
      </c>
    </row>
    <row r="446" spans="2:17" s="1" customFormat="1" ht="13" x14ac:dyDescent="0.3">
      <c r="B446" s="166"/>
      <c r="C446" s="166"/>
      <c r="D446" s="164"/>
      <c r="E446" s="103"/>
      <c r="F446" s="44"/>
      <c r="G446" s="128"/>
      <c r="H446" s="45">
        <f t="shared" si="71"/>
        <v>0</v>
      </c>
      <c r="I446" s="23">
        <f>IFERROR(VLOOKUP($D446,PGP!$A:$B,2,FALSE),0)</f>
        <v>0</v>
      </c>
      <c r="J446" s="24">
        <f t="shared" si="72"/>
        <v>0</v>
      </c>
      <c r="K446" s="46">
        <f t="shared" si="73"/>
        <v>0</v>
      </c>
      <c r="L446" s="47">
        <f t="shared" si="74"/>
        <v>0</v>
      </c>
      <c r="M446" s="24">
        <f t="shared" si="75"/>
        <v>0</v>
      </c>
      <c r="N446" s="46">
        <f t="shared" si="76"/>
        <v>0</v>
      </c>
      <c r="O446" s="49" t="str">
        <f t="shared" si="77"/>
        <v/>
      </c>
      <c r="P446" s="126" t="str">
        <f t="shared" si="78"/>
        <v/>
      </c>
      <c r="Q446" s="127">
        <f t="shared" si="79"/>
        <v>0</v>
      </c>
    </row>
    <row r="447" spans="2:17" s="1" customFormat="1" ht="13" x14ac:dyDescent="0.3">
      <c r="B447" s="166"/>
      <c r="C447" s="166"/>
      <c r="D447" s="164"/>
      <c r="E447" s="103"/>
      <c r="F447" s="44"/>
      <c r="G447" s="128"/>
      <c r="H447" s="45">
        <f t="shared" si="71"/>
        <v>0</v>
      </c>
      <c r="I447" s="23">
        <f>IFERROR(VLOOKUP($D447,PGP!$A:$B,2,FALSE),0)</f>
        <v>0</v>
      </c>
      <c r="J447" s="24">
        <f t="shared" si="72"/>
        <v>0</v>
      </c>
      <c r="K447" s="46">
        <f t="shared" si="73"/>
        <v>0</v>
      </c>
      <c r="L447" s="47">
        <f t="shared" si="74"/>
        <v>0</v>
      </c>
      <c r="M447" s="24">
        <f t="shared" si="75"/>
        <v>0</v>
      </c>
      <c r="N447" s="46">
        <f t="shared" si="76"/>
        <v>0</v>
      </c>
      <c r="O447" s="49" t="str">
        <f t="shared" si="77"/>
        <v/>
      </c>
      <c r="P447" s="126" t="str">
        <f t="shared" si="78"/>
        <v/>
      </c>
      <c r="Q447" s="127">
        <f t="shared" si="79"/>
        <v>0</v>
      </c>
    </row>
    <row r="448" spans="2:17" s="1" customFormat="1" ht="13" x14ac:dyDescent="0.3">
      <c r="B448" s="166"/>
      <c r="C448" s="166"/>
      <c r="D448" s="164"/>
      <c r="E448" s="103"/>
      <c r="F448" s="44"/>
      <c r="G448" s="128"/>
      <c r="H448" s="45">
        <f t="shared" si="71"/>
        <v>0</v>
      </c>
      <c r="I448" s="23">
        <f>IFERROR(VLOOKUP($D448,PGP!$A:$B,2,FALSE),0)</f>
        <v>0</v>
      </c>
      <c r="J448" s="24">
        <f t="shared" si="72"/>
        <v>0</v>
      </c>
      <c r="K448" s="46">
        <f t="shared" si="73"/>
        <v>0</v>
      </c>
      <c r="L448" s="47">
        <f t="shared" si="74"/>
        <v>0</v>
      </c>
      <c r="M448" s="24">
        <f t="shared" si="75"/>
        <v>0</v>
      </c>
      <c r="N448" s="46">
        <f t="shared" si="76"/>
        <v>0</v>
      </c>
      <c r="O448" s="49" t="str">
        <f t="shared" si="77"/>
        <v/>
      </c>
      <c r="P448" s="126" t="str">
        <f t="shared" si="78"/>
        <v/>
      </c>
      <c r="Q448" s="127">
        <f t="shared" si="79"/>
        <v>0</v>
      </c>
    </row>
    <row r="449" spans="2:17" s="1" customFormat="1" ht="13" x14ac:dyDescent="0.3">
      <c r="B449" s="166"/>
      <c r="C449" s="166"/>
      <c r="D449" s="164"/>
      <c r="E449" s="103"/>
      <c r="F449" s="44"/>
      <c r="G449" s="128"/>
      <c r="H449" s="45">
        <f t="shared" si="71"/>
        <v>0</v>
      </c>
      <c r="I449" s="23">
        <f>IFERROR(VLOOKUP($D449,PGP!$A:$B,2,FALSE),0)</f>
        <v>0</v>
      </c>
      <c r="J449" s="24">
        <f t="shared" si="72"/>
        <v>0</v>
      </c>
      <c r="K449" s="46">
        <f t="shared" si="73"/>
        <v>0</v>
      </c>
      <c r="L449" s="47">
        <f t="shared" si="74"/>
        <v>0</v>
      </c>
      <c r="M449" s="24">
        <f t="shared" si="75"/>
        <v>0</v>
      </c>
      <c r="N449" s="46">
        <f t="shared" si="76"/>
        <v>0</v>
      </c>
      <c r="O449" s="49" t="str">
        <f t="shared" si="77"/>
        <v/>
      </c>
      <c r="P449" s="126" t="str">
        <f t="shared" si="78"/>
        <v/>
      </c>
      <c r="Q449" s="127">
        <f t="shared" si="79"/>
        <v>0</v>
      </c>
    </row>
    <row r="450" spans="2:17" s="1" customFormat="1" ht="13" x14ac:dyDescent="0.3">
      <c r="B450" s="166"/>
      <c r="C450" s="166"/>
      <c r="D450" s="164"/>
      <c r="E450" s="103"/>
      <c r="F450" s="44"/>
      <c r="G450" s="128"/>
      <c r="H450" s="45">
        <f t="shared" si="71"/>
        <v>0</v>
      </c>
      <c r="I450" s="23">
        <f>IFERROR(VLOOKUP($D450,PGP!$A:$B,2,FALSE),0)</f>
        <v>0</v>
      </c>
      <c r="J450" s="24">
        <f t="shared" si="72"/>
        <v>0</v>
      </c>
      <c r="K450" s="46">
        <f t="shared" si="73"/>
        <v>0</v>
      </c>
      <c r="L450" s="47">
        <f t="shared" si="74"/>
        <v>0</v>
      </c>
      <c r="M450" s="24">
        <f t="shared" si="75"/>
        <v>0</v>
      </c>
      <c r="N450" s="46">
        <f t="shared" si="76"/>
        <v>0</v>
      </c>
      <c r="O450" s="49" t="str">
        <f t="shared" si="77"/>
        <v/>
      </c>
      <c r="P450" s="126" t="str">
        <f t="shared" si="78"/>
        <v/>
      </c>
      <c r="Q450" s="127">
        <f t="shared" si="79"/>
        <v>0</v>
      </c>
    </row>
    <row r="451" spans="2:17" s="1" customFormat="1" ht="13" x14ac:dyDescent="0.3">
      <c r="B451" s="166"/>
      <c r="C451" s="166"/>
      <c r="D451" s="164"/>
      <c r="E451" s="103"/>
      <c r="F451" s="44"/>
      <c r="G451" s="128"/>
      <c r="H451" s="45">
        <f t="shared" si="71"/>
        <v>0</v>
      </c>
      <c r="I451" s="23">
        <f>IFERROR(VLOOKUP($D451,PGP!$A:$B,2,FALSE),0)</f>
        <v>0</v>
      </c>
      <c r="J451" s="24">
        <f t="shared" si="72"/>
        <v>0</v>
      </c>
      <c r="K451" s="46">
        <f t="shared" si="73"/>
        <v>0</v>
      </c>
      <c r="L451" s="47">
        <f t="shared" si="74"/>
        <v>0</v>
      </c>
      <c r="M451" s="24">
        <f t="shared" si="75"/>
        <v>0</v>
      </c>
      <c r="N451" s="46">
        <f t="shared" si="76"/>
        <v>0</v>
      </c>
      <c r="O451" s="49" t="str">
        <f t="shared" si="77"/>
        <v/>
      </c>
      <c r="P451" s="126" t="str">
        <f t="shared" si="78"/>
        <v/>
      </c>
      <c r="Q451" s="127">
        <f t="shared" si="79"/>
        <v>0</v>
      </c>
    </row>
    <row r="452" spans="2:17" s="1" customFormat="1" ht="13" x14ac:dyDescent="0.3">
      <c r="B452" s="166"/>
      <c r="C452" s="166"/>
      <c r="D452" s="164"/>
      <c r="E452" s="103"/>
      <c r="F452" s="44"/>
      <c r="G452" s="128"/>
      <c r="H452" s="45">
        <f t="shared" si="71"/>
        <v>0</v>
      </c>
      <c r="I452" s="23">
        <f>IFERROR(VLOOKUP($D452,PGP!$A:$B,2,FALSE),0)</f>
        <v>0</v>
      </c>
      <c r="J452" s="24">
        <f t="shared" si="72"/>
        <v>0</v>
      </c>
      <c r="K452" s="46">
        <f t="shared" si="73"/>
        <v>0</v>
      </c>
      <c r="L452" s="47">
        <f t="shared" si="74"/>
        <v>0</v>
      </c>
      <c r="M452" s="24">
        <f t="shared" si="75"/>
        <v>0</v>
      </c>
      <c r="N452" s="46">
        <f t="shared" si="76"/>
        <v>0</v>
      </c>
      <c r="O452" s="49" t="str">
        <f t="shared" si="77"/>
        <v/>
      </c>
      <c r="P452" s="126" t="str">
        <f t="shared" si="78"/>
        <v/>
      </c>
      <c r="Q452" s="127">
        <f t="shared" si="79"/>
        <v>0</v>
      </c>
    </row>
    <row r="453" spans="2:17" s="1" customFormat="1" ht="13" x14ac:dyDescent="0.3">
      <c r="B453" s="166"/>
      <c r="C453" s="166"/>
      <c r="D453" s="164"/>
      <c r="E453" s="103"/>
      <c r="F453" s="44"/>
      <c r="G453" s="128"/>
      <c r="H453" s="45">
        <f t="shared" si="71"/>
        <v>0</v>
      </c>
      <c r="I453" s="23">
        <f>IFERROR(VLOOKUP($D453,PGP!$A:$B,2,FALSE),0)</f>
        <v>0</v>
      </c>
      <c r="J453" s="24">
        <f t="shared" si="72"/>
        <v>0</v>
      </c>
      <c r="K453" s="46">
        <f t="shared" si="73"/>
        <v>0</v>
      </c>
      <c r="L453" s="47">
        <f t="shared" si="74"/>
        <v>0</v>
      </c>
      <c r="M453" s="24">
        <f t="shared" si="75"/>
        <v>0</v>
      </c>
      <c r="N453" s="46">
        <f t="shared" si="76"/>
        <v>0</v>
      </c>
      <c r="O453" s="49" t="str">
        <f t="shared" si="77"/>
        <v/>
      </c>
      <c r="P453" s="126" t="str">
        <f t="shared" si="78"/>
        <v/>
      </c>
      <c r="Q453" s="127">
        <f t="shared" si="79"/>
        <v>0</v>
      </c>
    </row>
    <row r="454" spans="2:17" s="1" customFormat="1" ht="13" x14ac:dyDescent="0.3">
      <c r="B454" s="166"/>
      <c r="C454" s="166"/>
      <c r="D454" s="164"/>
      <c r="E454" s="103"/>
      <c r="F454" s="44"/>
      <c r="G454" s="128"/>
      <c r="H454" s="45">
        <f t="shared" si="71"/>
        <v>0</v>
      </c>
      <c r="I454" s="23">
        <f>IFERROR(VLOOKUP($D454,PGP!$A:$B,2,FALSE),0)</f>
        <v>0</v>
      </c>
      <c r="J454" s="24">
        <f t="shared" si="72"/>
        <v>0</v>
      </c>
      <c r="K454" s="46">
        <f t="shared" si="73"/>
        <v>0</v>
      </c>
      <c r="L454" s="47">
        <f t="shared" si="74"/>
        <v>0</v>
      </c>
      <c r="M454" s="24">
        <f t="shared" si="75"/>
        <v>0</v>
      </c>
      <c r="N454" s="46">
        <f t="shared" si="76"/>
        <v>0</v>
      </c>
      <c r="O454" s="49" t="str">
        <f t="shared" si="77"/>
        <v/>
      </c>
      <c r="P454" s="126" t="str">
        <f t="shared" si="78"/>
        <v/>
      </c>
      <c r="Q454" s="127">
        <f t="shared" si="79"/>
        <v>0</v>
      </c>
    </row>
    <row r="455" spans="2:17" s="1" customFormat="1" ht="13" x14ac:dyDescent="0.3">
      <c r="B455" s="166"/>
      <c r="C455" s="166"/>
      <c r="D455" s="164"/>
      <c r="E455" s="103"/>
      <c r="F455" s="44"/>
      <c r="G455" s="128"/>
      <c r="H455" s="45">
        <f t="shared" si="71"/>
        <v>0</v>
      </c>
      <c r="I455" s="23">
        <f>IFERROR(VLOOKUP($D455,PGP!$A:$B,2,FALSE),0)</f>
        <v>0</v>
      </c>
      <c r="J455" s="24">
        <f t="shared" si="72"/>
        <v>0</v>
      </c>
      <c r="K455" s="46">
        <f t="shared" si="73"/>
        <v>0</v>
      </c>
      <c r="L455" s="47">
        <f t="shared" si="74"/>
        <v>0</v>
      </c>
      <c r="M455" s="24">
        <f t="shared" si="75"/>
        <v>0</v>
      </c>
      <c r="N455" s="46">
        <f t="shared" si="76"/>
        <v>0</v>
      </c>
      <c r="O455" s="49" t="str">
        <f t="shared" si="77"/>
        <v/>
      </c>
      <c r="P455" s="126" t="str">
        <f t="shared" si="78"/>
        <v/>
      </c>
      <c r="Q455" s="127">
        <f t="shared" si="79"/>
        <v>0</v>
      </c>
    </row>
    <row r="456" spans="2:17" s="1" customFormat="1" ht="13" x14ac:dyDescent="0.3">
      <c r="B456" s="166"/>
      <c r="C456" s="166"/>
      <c r="D456" s="164"/>
      <c r="E456" s="103"/>
      <c r="F456" s="44"/>
      <c r="G456" s="128"/>
      <c r="H456" s="45">
        <f t="shared" si="71"/>
        <v>0</v>
      </c>
      <c r="I456" s="23">
        <f>IFERROR(VLOOKUP($D456,PGP!$A:$B,2,FALSE),0)</f>
        <v>0</v>
      </c>
      <c r="J456" s="24">
        <f t="shared" si="72"/>
        <v>0</v>
      </c>
      <c r="K456" s="46">
        <f t="shared" si="73"/>
        <v>0</v>
      </c>
      <c r="L456" s="47">
        <f t="shared" si="74"/>
        <v>0</v>
      </c>
      <c r="M456" s="24">
        <f t="shared" si="75"/>
        <v>0</v>
      </c>
      <c r="N456" s="46">
        <f t="shared" si="76"/>
        <v>0</v>
      </c>
      <c r="O456" s="49" t="str">
        <f t="shared" si="77"/>
        <v/>
      </c>
      <c r="P456" s="126" t="str">
        <f t="shared" si="78"/>
        <v/>
      </c>
      <c r="Q456" s="127">
        <f t="shared" si="79"/>
        <v>0</v>
      </c>
    </row>
    <row r="457" spans="2:17" s="1" customFormat="1" ht="13" x14ac:dyDescent="0.3">
      <c r="B457" s="166"/>
      <c r="C457" s="166"/>
      <c r="D457" s="164"/>
      <c r="E457" s="103"/>
      <c r="F457" s="44"/>
      <c r="G457" s="128"/>
      <c r="H457" s="45">
        <f t="shared" si="71"/>
        <v>0</v>
      </c>
      <c r="I457" s="23">
        <f>IFERROR(VLOOKUP($D457,PGP!$A:$B,2,FALSE),0)</f>
        <v>0</v>
      </c>
      <c r="J457" s="24">
        <f t="shared" si="72"/>
        <v>0</v>
      </c>
      <c r="K457" s="46">
        <f t="shared" si="73"/>
        <v>0</v>
      </c>
      <c r="L457" s="47">
        <f t="shared" si="74"/>
        <v>0</v>
      </c>
      <c r="M457" s="24">
        <f t="shared" si="75"/>
        <v>0</v>
      </c>
      <c r="N457" s="46">
        <f t="shared" si="76"/>
        <v>0</v>
      </c>
      <c r="O457" s="49" t="str">
        <f t="shared" si="77"/>
        <v/>
      </c>
      <c r="P457" s="126" t="str">
        <f t="shared" si="78"/>
        <v/>
      </c>
      <c r="Q457" s="127">
        <f t="shared" si="79"/>
        <v>0</v>
      </c>
    </row>
    <row r="458" spans="2:17" s="1" customFormat="1" ht="13" x14ac:dyDescent="0.3">
      <c r="B458" s="166"/>
      <c r="C458" s="166"/>
      <c r="D458" s="164"/>
      <c r="E458" s="103"/>
      <c r="F458" s="44"/>
      <c r="G458" s="128"/>
      <c r="H458" s="45">
        <f t="shared" si="71"/>
        <v>0</v>
      </c>
      <c r="I458" s="23">
        <f>IFERROR(VLOOKUP($D458,PGP!$A:$B,2,FALSE),0)</f>
        <v>0</v>
      </c>
      <c r="J458" s="24">
        <f t="shared" si="72"/>
        <v>0</v>
      </c>
      <c r="K458" s="46">
        <f t="shared" si="73"/>
        <v>0</v>
      </c>
      <c r="L458" s="47">
        <f t="shared" si="74"/>
        <v>0</v>
      </c>
      <c r="M458" s="24">
        <f t="shared" si="75"/>
        <v>0</v>
      </c>
      <c r="N458" s="46">
        <f t="shared" si="76"/>
        <v>0</v>
      </c>
      <c r="O458" s="49" t="str">
        <f t="shared" si="77"/>
        <v/>
      </c>
      <c r="P458" s="126" t="str">
        <f t="shared" si="78"/>
        <v/>
      </c>
      <c r="Q458" s="127">
        <f t="shared" si="79"/>
        <v>0</v>
      </c>
    </row>
    <row r="459" spans="2:17" s="1" customFormat="1" ht="13" x14ac:dyDescent="0.3">
      <c r="B459" s="166"/>
      <c r="C459" s="166"/>
      <c r="D459" s="164"/>
      <c r="E459" s="103"/>
      <c r="F459" s="44"/>
      <c r="G459" s="128"/>
      <c r="H459" s="45">
        <f t="shared" si="71"/>
        <v>0</v>
      </c>
      <c r="I459" s="23">
        <f>IFERROR(VLOOKUP($D459,PGP!$A:$B,2,FALSE),0)</f>
        <v>0</v>
      </c>
      <c r="J459" s="24">
        <f t="shared" si="72"/>
        <v>0</v>
      </c>
      <c r="K459" s="46">
        <f t="shared" si="73"/>
        <v>0</v>
      </c>
      <c r="L459" s="47">
        <f t="shared" si="74"/>
        <v>0</v>
      </c>
      <c r="M459" s="24">
        <f t="shared" si="75"/>
        <v>0</v>
      </c>
      <c r="N459" s="46">
        <f t="shared" si="76"/>
        <v>0</v>
      </c>
      <c r="O459" s="49" t="str">
        <f t="shared" si="77"/>
        <v/>
      </c>
      <c r="P459" s="126" t="str">
        <f t="shared" si="78"/>
        <v/>
      </c>
      <c r="Q459" s="127">
        <f t="shared" si="79"/>
        <v>0</v>
      </c>
    </row>
    <row r="460" spans="2:17" s="1" customFormat="1" ht="13" x14ac:dyDescent="0.3">
      <c r="B460" s="166"/>
      <c r="C460" s="166"/>
      <c r="D460" s="164"/>
      <c r="E460" s="103"/>
      <c r="F460" s="44"/>
      <c r="G460" s="128"/>
      <c r="H460" s="45">
        <f t="shared" si="71"/>
        <v>0</v>
      </c>
      <c r="I460" s="23">
        <f>IFERROR(VLOOKUP($D460,PGP!$A:$B,2,FALSE),0)</f>
        <v>0</v>
      </c>
      <c r="J460" s="24">
        <f t="shared" si="72"/>
        <v>0</v>
      </c>
      <c r="K460" s="46">
        <f t="shared" si="73"/>
        <v>0</v>
      </c>
      <c r="L460" s="47">
        <f t="shared" si="74"/>
        <v>0</v>
      </c>
      <c r="M460" s="24">
        <f t="shared" si="75"/>
        <v>0</v>
      </c>
      <c r="N460" s="46">
        <f t="shared" si="76"/>
        <v>0</v>
      </c>
      <c r="O460" s="49" t="str">
        <f t="shared" si="77"/>
        <v/>
      </c>
      <c r="P460" s="126" t="str">
        <f t="shared" si="78"/>
        <v/>
      </c>
      <c r="Q460" s="127">
        <f t="shared" si="79"/>
        <v>0</v>
      </c>
    </row>
    <row r="461" spans="2:17" s="1" customFormat="1" ht="13" x14ac:dyDescent="0.3">
      <c r="B461" s="166"/>
      <c r="C461" s="166"/>
      <c r="D461" s="164"/>
      <c r="E461" s="103"/>
      <c r="F461" s="44"/>
      <c r="G461" s="128"/>
      <c r="H461" s="45">
        <f t="shared" si="71"/>
        <v>0</v>
      </c>
      <c r="I461" s="23">
        <f>IFERROR(VLOOKUP($D461,PGP!$A:$B,2,FALSE),0)</f>
        <v>0</v>
      </c>
      <c r="J461" s="24">
        <f t="shared" si="72"/>
        <v>0</v>
      </c>
      <c r="K461" s="46">
        <f t="shared" si="73"/>
        <v>0</v>
      </c>
      <c r="L461" s="47">
        <f t="shared" si="74"/>
        <v>0</v>
      </c>
      <c r="M461" s="24">
        <f t="shared" si="75"/>
        <v>0</v>
      </c>
      <c r="N461" s="46">
        <f t="shared" si="76"/>
        <v>0</v>
      </c>
      <c r="O461" s="49" t="str">
        <f t="shared" si="77"/>
        <v/>
      </c>
      <c r="P461" s="126" t="str">
        <f t="shared" si="78"/>
        <v/>
      </c>
      <c r="Q461" s="127">
        <f t="shared" si="79"/>
        <v>0</v>
      </c>
    </row>
    <row r="462" spans="2:17" s="1" customFormat="1" ht="13" x14ac:dyDescent="0.3">
      <c r="B462" s="166"/>
      <c r="C462" s="166"/>
      <c r="D462" s="164"/>
      <c r="E462" s="103"/>
      <c r="F462" s="44"/>
      <c r="G462" s="128"/>
      <c r="H462" s="45">
        <f t="shared" si="71"/>
        <v>0</v>
      </c>
      <c r="I462" s="23">
        <f>IFERROR(VLOOKUP($D462,PGP!$A:$B,2,FALSE),0)</f>
        <v>0</v>
      </c>
      <c r="J462" s="24">
        <f t="shared" si="72"/>
        <v>0</v>
      </c>
      <c r="K462" s="46">
        <f t="shared" si="73"/>
        <v>0</v>
      </c>
      <c r="L462" s="47">
        <f t="shared" si="74"/>
        <v>0</v>
      </c>
      <c r="M462" s="24">
        <f t="shared" si="75"/>
        <v>0</v>
      </c>
      <c r="N462" s="46">
        <f t="shared" si="76"/>
        <v>0</v>
      </c>
      <c r="O462" s="49" t="str">
        <f t="shared" si="77"/>
        <v/>
      </c>
      <c r="P462" s="126" t="str">
        <f t="shared" si="78"/>
        <v/>
      </c>
      <c r="Q462" s="127">
        <f t="shared" si="79"/>
        <v>0</v>
      </c>
    </row>
    <row r="463" spans="2:17" s="1" customFormat="1" ht="13" x14ac:dyDescent="0.3">
      <c r="B463" s="166"/>
      <c r="C463" s="166"/>
      <c r="D463" s="164"/>
      <c r="E463" s="103"/>
      <c r="F463" s="44"/>
      <c r="G463" s="128"/>
      <c r="H463" s="45">
        <f t="shared" si="71"/>
        <v>0</v>
      </c>
      <c r="I463" s="23">
        <f>IFERROR(VLOOKUP($D463,PGP!$A:$B,2,FALSE),0)</f>
        <v>0</v>
      </c>
      <c r="J463" s="24">
        <f t="shared" si="72"/>
        <v>0</v>
      </c>
      <c r="K463" s="46">
        <f t="shared" si="73"/>
        <v>0</v>
      </c>
      <c r="L463" s="47">
        <f t="shared" si="74"/>
        <v>0</v>
      </c>
      <c r="M463" s="24">
        <f t="shared" si="75"/>
        <v>0</v>
      </c>
      <c r="N463" s="46">
        <f t="shared" si="76"/>
        <v>0</v>
      </c>
      <c r="O463" s="49" t="str">
        <f t="shared" si="77"/>
        <v/>
      </c>
      <c r="P463" s="126" t="str">
        <f t="shared" si="78"/>
        <v/>
      </c>
      <c r="Q463" s="127">
        <f t="shared" si="79"/>
        <v>0</v>
      </c>
    </row>
    <row r="464" spans="2:17" s="1" customFormat="1" ht="13" x14ac:dyDescent="0.3">
      <c r="B464" s="166"/>
      <c r="C464" s="166"/>
      <c r="D464" s="164"/>
      <c r="E464" s="103"/>
      <c r="F464" s="44"/>
      <c r="G464" s="128"/>
      <c r="H464" s="45">
        <f t="shared" si="71"/>
        <v>0</v>
      </c>
      <c r="I464" s="23">
        <f>IFERROR(VLOOKUP($D464,PGP!$A:$B,2,FALSE),0)</f>
        <v>0</v>
      </c>
      <c r="J464" s="24">
        <f t="shared" si="72"/>
        <v>0</v>
      </c>
      <c r="K464" s="46">
        <f t="shared" si="73"/>
        <v>0</v>
      </c>
      <c r="L464" s="47">
        <f t="shared" si="74"/>
        <v>0</v>
      </c>
      <c r="M464" s="24">
        <f t="shared" si="75"/>
        <v>0</v>
      </c>
      <c r="N464" s="46">
        <f t="shared" si="76"/>
        <v>0</v>
      </c>
      <c r="O464" s="49" t="str">
        <f t="shared" si="77"/>
        <v/>
      </c>
      <c r="P464" s="126" t="str">
        <f t="shared" si="78"/>
        <v/>
      </c>
      <c r="Q464" s="127">
        <f t="shared" si="79"/>
        <v>0</v>
      </c>
    </row>
    <row r="465" spans="2:17" s="1" customFormat="1" ht="13" x14ac:dyDescent="0.3">
      <c r="B465" s="166"/>
      <c r="C465" s="166"/>
      <c r="D465" s="164"/>
      <c r="E465" s="103"/>
      <c r="F465" s="44"/>
      <c r="G465" s="128"/>
      <c r="H465" s="45">
        <f t="shared" si="71"/>
        <v>0</v>
      </c>
      <c r="I465" s="23">
        <f>IFERROR(VLOOKUP($D465,PGP!$A:$B,2,FALSE),0)</f>
        <v>0</v>
      </c>
      <c r="J465" s="24">
        <f t="shared" si="72"/>
        <v>0</v>
      </c>
      <c r="K465" s="46">
        <f t="shared" si="73"/>
        <v>0</v>
      </c>
      <c r="L465" s="47">
        <f t="shared" si="74"/>
        <v>0</v>
      </c>
      <c r="M465" s="24">
        <f t="shared" si="75"/>
        <v>0</v>
      </c>
      <c r="N465" s="46">
        <f t="shared" si="76"/>
        <v>0</v>
      </c>
      <c r="O465" s="49" t="str">
        <f t="shared" si="77"/>
        <v/>
      </c>
      <c r="P465" s="126" t="str">
        <f t="shared" si="78"/>
        <v/>
      </c>
      <c r="Q465" s="127">
        <f t="shared" si="79"/>
        <v>0</v>
      </c>
    </row>
    <row r="466" spans="2:17" s="1" customFormat="1" ht="13" x14ac:dyDescent="0.3">
      <c r="B466" s="166"/>
      <c r="C466" s="166"/>
      <c r="D466" s="164"/>
      <c r="E466" s="103"/>
      <c r="F466" s="44"/>
      <c r="G466" s="128"/>
      <c r="H466" s="45">
        <f t="shared" si="71"/>
        <v>0</v>
      </c>
      <c r="I466" s="23">
        <f>IFERROR(VLOOKUP($D466,PGP!$A:$B,2,FALSE),0)</f>
        <v>0</v>
      </c>
      <c r="J466" s="24">
        <f t="shared" si="72"/>
        <v>0</v>
      </c>
      <c r="K466" s="46">
        <f t="shared" si="73"/>
        <v>0</v>
      </c>
      <c r="L466" s="47">
        <f t="shared" si="74"/>
        <v>0</v>
      </c>
      <c r="M466" s="24">
        <f t="shared" si="75"/>
        <v>0</v>
      </c>
      <c r="N466" s="46">
        <f t="shared" si="76"/>
        <v>0</v>
      </c>
      <c r="O466" s="49" t="str">
        <f t="shared" si="77"/>
        <v/>
      </c>
      <c r="P466" s="126" t="str">
        <f t="shared" si="78"/>
        <v/>
      </c>
      <c r="Q466" s="127">
        <f t="shared" si="79"/>
        <v>0</v>
      </c>
    </row>
    <row r="467" spans="2:17" s="1" customFormat="1" ht="13" x14ac:dyDescent="0.3">
      <c r="B467" s="166"/>
      <c r="C467" s="166"/>
      <c r="D467" s="164"/>
      <c r="E467" s="103"/>
      <c r="F467" s="44"/>
      <c r="G467" s="128"/>
      <c r="H467" s="45">
        <f t="shared" si="71"/>
        <v>0</v>
      </c>
      <c r="I467" s="23">
        <f>IFERROR(VLOOKUP($D467,PGP!$A:$B,2,FALSE),0)</f>
        <v>0</v>
      </c>
      <c r="J467" s="24">
        <f t="shared" si="72"/>
        <v>0</v>
      </c>
      <c r="K467" s="46">
        <f t="shared" si="73"/>
        <v>0</v>
      </c>
      <c r="L467" s="47">
        <f t="shared" si="74"/>
        <v>0</v>
      </c>
      <c r="M467" s="24">
        <f t="shared" si="75"/>
        <v>0</v>
      </c>
      <c r="N467" s="46">
        <f t="shared" si="76"/>
        <v>0</v>
      </c>
      <c r="O467" s="49" t="str">
        <f t="shared" si="77"/>
        <v/>
      </c>
      <c r="P467" s="126" t="str">
        <f t="shared" si="78"/>
        <v/>
      </c>
      <c r="Q467" s="127">
        <f t="shared" si="79"/>
        <v>0</v>
      </c>
    </row>
    <row r="468" spans="2:17" s="1" customFormat="1" ht="13" x14ac:dyDescent="0.3">
      <c r="B468" s="166"/>
      <c r="C468" s="166"/>
      <c r="D468" s="164"/>
      <c r="E468" s="103"/>
      <c r="F468" s="44"/>
      <c r="G468" s="128"/>
      <c r="H468" s="45">
        <f t="shared" si="71"/>
        <v>0</v>
      </c>
      <c r="I468" s="23">
        <f>IFERROR(VLOOKUP($D468,PGP!$A:$B,2,FALSE),0)</f>
        <v>0</v>
      </c>
      <c r="J468" s="24">
        <f t="shared" si="72"/>
        <v>0</v>
      </c>
      <c r="K468" s="46">
        <f t="shared" si="73"/>
        <v>0</v>
      </c>
      <c r="L468" s="47">
        <f t="shared" si="74"/>
        <v>0</v>
      </c>
      <c r="M468" s="24">
        <f t="shared" si="75"/>
        <v>0</v>
      </c>
      <c r="N468" s="46">
        <f t="shared" si="76"/>
        <v>0</v>
      </c>
      <c r="O468" s="49" t="str">
        <f t="shared" si="77"/>
        <v/>
      </c>
      <c r="P468" s="126" t="str">
        <f t="shared" si="78"/>
        <v/>
      </c>
      <c r="Q468" s="127">
        <f t="shared" si="79"/>
        <v>0</v>
      </c>
    </row>
    <row r="469" spans="2:17" s="1" customFormat="1" ht="13" x14ac:dyDescent="0.3">
      <c r="B469" s="166"/>
      <c r="C469" s="166"/>
      <c r="D469" s="164"/>
      <c r="E469" s="103"/>
      <c r="F469" s="44"/>
      <c r="G469" s="128"/>
      <c r="H469" s="45">
        <f t="shared" si="71"/>
        <v>0</v>
      </c>
      <c r="I469" s="23">
        <f>IFERROR(VLOOKUP($D469,PGP!$A:$B,2,FALSE),0)</f>
        <v>0</v>
      </c>
      <c r="J469" s="24">
        <f t="shared" si="72"/>
        <v>0</v>
      </c>
      <c r="K469" s="46">
        <f t="shared" si="73"/>
        <v>0</v>
      </c>
      <c r="L469" s="47">
        <f t="shared" si="74"/>
        <v>0</v>
      </c>
      <c r="M469" s="24">
        <f t="shared" si="75"/>
        <v>0</v>
      </c>
      <c r="N469" s="46">
        <f t="shared" si="76"/>
        <v>0</v>
      </c>
      <c r="O469" s="49" t="str">
        <f t="shared" si="77"/>
        <v/>
      </c>
      <c r="P469" s="126" t="str">
        <f t="shared" si="78"/>
        <v/>
      </c>
      <c r="Q469" s="127">
        <f t="shared" si="79"/>
        <v>0</v>
      </c>
    </row>
    <row r="470" spans="2:17" s="1" customFormat="1" ht="13" x14ac:dyDescent="0.3">
      <c r="B470" s="166"/>
      <c r="C470" s="166"/>
      <c r="D470" s="164"/>
      <c r="E470" s="103"/>
      <c r="F470" s="44"/>
      <c r="G470" s="128"/>
      <c r="H470" s="45">
        <f t="shared" si="71"/>
        <v>0</v>
      </c>
      <c r="I470" s="23">
        <f>IFERROR(VLOOKUP($D470,PGP!$A:$B,2,FALSE),0)</f>
        <v>0</v>
      </c>
      <c r="J470" s="24">
        <f t="shared" si="72"/>
        <v>0</v>
      </c>
      <c r="K470" s="46">
        <f t="shared" si="73"/>
        <v>0</v>
      </c>
      <c r="L470" s="47">
        <f t="shared" si="74"/>
        <v>0</v>
      </c>
      <c r="M470" s="24">
        <f t="shared" si="75"/>
        <v>0</v>
      </c>
      <c r="N470" s="46">
        <f t="shared" si="76"/>
        <v>0</v>
      </c>
      <c r="O470" s="49" t="str">
        <f t="shared" si="77"/>
        <v/>
      </c>
      <c r="P470" s="126" t="str">
        <f t="shared" si="78"/>
        <v/>
      </c>
      <c r="Q470" s="127">
        <f t="shared" si="79"/>
        <v>0</v>
      </c>
    </row>
    <row r="471" spans="2:17" s="1" customFormat="1" ht="13" x14ac:dyDescent="0.3">
      <c r="B471" s="166"/>
      <c r="C471" s="166"/>
      <c r="D471" s="164"/>
      <c r="E471" s="103"/>
      <c r="F471" s="44"/>
      <c r="G471" s="128"/>
      <c r="H471" s="45">
        <f t="shared" si="71"/>
        <v>0</v>
      </c>
      <c r="I471" s="23">
        <f>IFERROR(VLOOKUP($D471,PGP!$A:$B,2,FALSE),0)</f>
        <v>0</v>
      </c>
      <c r="J471" s="24">
        <f t="shared" si="72"/>
        <v>0</v>
      </c>
      <c r="K471" s="46">
        <f t="shared" si="73"/>
        <v>0</v>
      </c>
      <c r="L471" s="47">
        <f t="shared" si="74"/>
        <v>0</v>
      </c>
      <c r="M471" s="24">
        <f t="shared" si="75"/>
        <v>0</v>
      </c>
      <c r="N471" s="46">
        <f t="shared" si="76"/>
        <v>0</v>
      </c>
      <c r="O471" s="49" t="str">
        <f t="shared" si="77"/>
        <v/>
      </c>
      <c r="P471" s="126" t="str">
        <f t="shared" si="78"/>
        <v/>
      </c>
      <c r="Q471" s="127">
        <f t="shared" si="79"/>
        <v>0</v>
      </c>
    </row>
    <row r="472" spans="2:17" s="1" customFormat="1" ht="13" x14ac:dyDescent="0.3">
      <c r="B472" s="166"/>
      <c r="C472" s="166"/>
      <c r="D472" s="164"/>
      <c r="E472" s="103"/>
      <c r="F472" s="44"/>
      <c r="G472" s="128"/>
      <c r="H472" s="45">
        <f t="shared" si="71"/>
        <v>0</v>
      </c>
      <c r="I472" s="23">
        <f>IFERROR(VLOOKUP($D472,PGP!$A:$B,2,FALSE),0)</f>
        <v>0</v>
      </c>
      <c r="J472" s="24">
        <f t="shared" si="72"/>
        <v>0</v>
      </c>
      <c r="K472" s="46">
        <f t="shared" si="73"/>
        <v>0</v>
      </c>
      <c r="L472" s="47">
        <f t="shared" si="74"/>
        <v>0</v>
      </c>
      <c r="M472" s="24">
        <f t="shared" si="75"/>
        <v>0</v>
      </c>
      <c r="N472" s="46">
        <f t="shared" si="76"/>
        <v>0</v>
      </c>
      <c r="O472" s="49" t="str">
        <f t="shared" si="77"/>
        <v/>
      </c>
      <c r="P472" s="126" t="str">
        <f t="shared" si="78"/>
        <v/>
      </c>
      <c r="Q472" s="127">
        <f t="shared" si="79"/>
        <v>0</v>
      </c>
    </row>
    <row r="473" spans="2:17" s="1" customFormat="1" ht="13" x14ac:dyDescent="0.3">
      <c r="B473" s="166"/>
      <c r="C473" s="166"/>
      <c r="D473" s="164"/>
      <c r="E473" s="103"/>
      <c r="F473" s="44"/>
      <c r="G473" s="128"/>
      <c r="H473" s="45">
        <f t="shared" si="71"/>
        <v>0</v>
      </c>
      <c r="I473" s="23">
        <f>IFERROR(VLOOKUP($D473,PGP!$A:$B,2,FALSE),0)</f>
        <v>0</v>
      </c>
      <c r="J473" s="24">
        <f t="shared" si="72"/>
        <v>0</v>
      </c>
      <c r="K473" s="46">
        <f t="shared" si="73"/>
        <v>0</v>
      </c>
      <c r="L473" s="47">
        <f t="shared" si="74"/>
        <v>0</v>
      </c>
      <c r="M473" s="24">
        <f t="shared" si="75"/>
        <v>0</v>
      </c>
      <c r="N473" s="46">
        <f t="shared" si="76"/>
        <v>0</v>
      </c>
      <c r="O473" s="49" t="str">
        <f t="shared" si="77"/>
        <v/>
      </c>
      <c r="P473" s="126" t="str">
        <f t="shared" si="78"/>
        <v/>
      </c>
      <c r="Q473" s="127">
        <f t="shared" si="79"/>
        <v>0</v>
      </c>
    </row>
    <row r="474" spans="2:17" s="1" customFormat="1" ht="13" x14ac:dyDescent="0.3">
      <c r="B474" s="166"/>
      <c r="C474" s="166"/>
      <c r="D474" s="164"/>
      <c r="E474" s="103"/>
      <c r="F474" s="44"/>
      <c r="G474" s="128"/>
      <c r="H474" s="45">
        <f t="shared" si="71"/>
        <v>0</v>
      </c>
      <c r="I474" s="23">
        <f>IFERROR(VLOOKUP($D474,PGP!$A:$B,2,FALSE),0)</f>
        <v>0</v>
      </c>
      <c r="J474" s="24">
        <f t="shared" si="72"/>
        <v>0</v>
      </c>
      <c r="K474" s="46">
        <f t="shared" si="73"/>
        <v>0</v>
      </c>
      <c r="L474" s="47">
        <f t="shared" si="74"/>
        <v>0</v>
      </c>
      <c r="M474" s="24">
        <f t="shared" si="75"/>
        <v>0</v>
      </c>
      <c r="N474" s="46">
        <f t="shared" si="76"/>
        <v>0</v>
      </c>
      <c r="O474" s="49" t="str">
        <f t="shared" si="77"/>
        <v/>
      </c>
      <c r="P474" s="126" t="str">
        <f t="shared" si="78"/>
        <v/>
      </c>
      <c r="Q474" s="127">
        <f t="shared" si="79"/>
        <v>0</v>
      </c>
    </row>
    <row r="475" spans="2:17" s="1" customFormat="1" ht="13" x14ac:dyDescent="0.3">
      <c r="B475" s="166"/>
      <c r="C475" s="166"/>
      <c r="D475" s="164"/>
      <c r="E475" s="103"/>
      <c r="F475" s="44"/>
      <c r="G475" s="128"/>
      <c r="H475" s="45">
        <f t="shared" si="71"/>
        <v>0</v>
      </c>
      <c r="I475" s="23">
        <f>IFERROR(VLOOKUP($D475,PGP!$A:$B,2,FALSE),0)</f>
        <v>0</v>
      </c>
      <c r="J475" s="24">
        <f t="shared" si="72"/>
        <v>0</v>
      </c>
      <c r="K475" s="46">
        <f t="shared" si="73"/>
        <v>0</v>
      </c>
      <c r="L475" s="47">
        <f t="shared" si="74"/>
        <v>0</v>
      </c>
      <c r="M475" s="24">
        <f t="shared" si="75"/>
        <v>0</v>
      </c>
      <c r="N475" s="46">
        <f t="shared" si="76"/>
        <v>0</v>
      </c>
      <c r="O475" s="49" t="str">
        <f t="shared" si="77"/>
        <v/>
      </c>
      <c r="P475" s="126" t="str">
        <f t="shared" si="78"/>
        <v/>
      </c>
      <c r="Q475" s="127">
        <f t="shared" si="79"/>
        <v>0</v>
      </c>
    </row>
    <row r="476" spans="2:17" s="1" customFormat="1" ht="13" x14ac:dyDescent="0.3">
      <c r="B476" s="166"/>
      <c r="C476" s="166"/>
      <c r="D476" s="164"/>
      <c r="E476" s="103"/>
      <c r="F476" s="44"/>
      <c r="G476" s="128"/>
      <c r="H476" s="45">
        <f t="shared" si="71"/>
        <v>0</v>
      </c>
      <c r="I476" s="23">
        <f>IFERROR(VLOOKUP($D476,PGP!$A:$B,2,FALSE),0)</f>
        <v>0</v>
      </c>
      <c r="J476" s="24">
        <f t="shared" si="72"/>
        <v>0</v>
      </c>
      <c r="K476" s="46">
        <f t="shared" si="73"/>
        <v>0</v>
      </c>
      <c r="L476" s="47">
        <f t="shared" si="74"/>
        <v>0</v>
      </c>
      <c r="M476" s="24">
        <f t="shared" si="75"/>
        <v>0</v>
      </c>
      <c r="N476" s="46">
        <f t="shared" si="76"/>
        <v>0</v>
      </c>
      <c r="O476" s="49" t="str">
        <f t="shared" si="77"/>
        <v/>
      </c>
      <c r="P476" s="126" t="str">
        <f t="shared" si="78"/>
        <v/>
      </c>
      <c r="Q476" s="127">
        <f t="shared" si="79"/>
        <v>0</v>
      </c>
    </row>
    <row r="477" spans="2:17" s="1" customFormat="1" ht="13" x14ac:dyDescent="0.3">
      <c r="B477" s="166"/>
      <c r="C477" s="166"/>
      <c r="D477" s="164"/>
      <c r="E477" s="103"/>
      <c r="F477" s="44"/>
      <c r="G477" s="128"/>
      <c r="H477" s="45">
        <f t="shared" si="71"/>
        <v>0</v>
      </c>
      <c r="I477" s="23">
        <f>IFERROR(VLOOKUP($D477,PGP!$A:$B,2,FALSE),0)</f>
        <v>0</v>
      </c>
      <c r="J477" s="24">
        <f t="shared" si="72"/>
        <v>0</v>
      </c>
      <c r="K477" s="46">
        <f t="shared" si="73"/>
        <v>0</v>
      </c>
      <c r="L477" s="47">
        <f t="shared" si="74"/>
        <v>0</v>
      </c>
      <c r="M477" s="24">
        <f t="shared" si="75"/>
        <v>0</v>
      </c>
      <c r="N477" s="46">
        <f t="shared" si="76"/>
        <v>0</v>
      </c>
      <c r="O477" s="49" t="str">
        <f t="shared" si="77"/>
        <v/>
      </c>
      <c r="P477" s="126" t="str">
        <f t="shared" si="78"/>
        <v/>
      </c>
      <c r="Q477" s="127">
        <f t="shared" si="79"/>
        <v>0</v>
      </c>
    </row>
    <row r="478" spans="2:17" s="1" customFormat="1" ht="13" x14ac:dyDescent="0.3">
      <c r="B478" s="166"/>
      <c r="C478" s="166"/>
      <c r="D478" s="164"/>
      <c r="E478" s="103"/>
      <c r="F478" s="44"/>
      <c r="G478" s="128"/>
      <c r="H478" s="45">
        <f t="shared" si="71"/>
        <v>0</v>
      </c>
      <c r="I478" s="23">
        <f>IFERROR(VLOOKUP($D478,PGP!$A:$B,2,FALSE),0)</f>
        <v>0</v>
      </c>
      <c r="J478" s="24">
        <f t="shared" si="72"/>
        <v>0</v>
      </c>
      <c r="K478" s="46">
        <f t="shared" si="73"/>
        <v>0</v>
      </c>
      <c r="L478" s="47">
        <f t="shared" si="74"/>
        <v>0</v>
      </c>
      <c r="M478" s="24">
        <f t="shared" si="75"/>
        <v>0</v>
      </c>
      <c r="N478" s="46">
        <f t="shared" si="76"/>
        <v>0</v>
      </c>
      <c r="O478" s="49" t="str">
        <f t="shared" si="77"/>
        <v/>
      </c>
      <c r="P478" s="126" t="str">
        <f t="shared" si="78"/>
        <v/>
      </c>
      <c r="Q478" s="127">
        <f t="shared" si="79"/>
        <v>0</v>
      </c>
    </row>
    <row r="479" spans="2:17" s="1" customFormat="1" ht="13" x14ac:dyDescent="0.3">
      <c r="B479" s="166"/>
      <c r="C479" s="166"/>
      <c r="D479" s="164"/>
      <c r="E479" s="103"/>
      <c r="F479" s="44"/>
      <c r="G479" s="128"/>
      <c r="H479" s="45">
        <f t="shared" si="71"/>
        <v>0</v>
      </c>
      <c r="I479" s="23">
        <f>IFERROR(VLOOKUP($D479,PGP!$A:$B,2,FALSE),0)</f>
        <v>0</v>
      </c>
      <c r="J479" s="24">
        <f t="shared" si="72"/>
        <v>0</v>
      </c>
      <c r="K479" s="46">
        <f t="shared" si="73"/>
        <v>0</v>
      </c>
      <c r="L479" s="47">
        <f t="shared" si="74"/>
        <v>0</v>
      </c>
      <c r="M479" s="24">
        <f t="shared" si="75"/>
        <v>0</v>
      </c>
      <c r="N479" s="46">
        <f t="shared" si="76"/>
        <v>0</v>
      </c>
      <c r="O479" s="49" t="str">
        <f t="shared" si="77"/>
        <v/>
      </c>
      <c r="P479" s="126" t="str">
        <f t="shared" si="78"/>
        <v/>
      </c>
      <c r="Q479" s="127">
        <f t="shared" si="79"/>
        <v>0</v>
      </c>
    </row>
    <row r="480" spans="2:17" s="1" customFormat="1" ht="13" x14ac:dyDescent="0.3">
      <c r="B480" s="166"/>
      <c r="C480" s="166"/>
      <c r="D480" s="164"/>
      <c r="E480" s="103"/>
      <c r="F480" s="44"/>
      <c r="G480" s="128"/>
      <c r="H480" s="45">
        <f t="shared" si="71"/>
        <v>0</v>
      </c>
      <c r="I480" s="23">
        <f>IFERROR(VLOOKUP($D480,PGP!$A:$B,2,FALSE),0)</f>
        <v>0</v>
      </c>
      <c r="J480" s="24">
        <f t="shared" si="72"/>
        <v>0</v>
      </c>
      <c r="K480" s="46">
        <f t="shared" si="73"/>
        <v>0</v>
      </c>
      <c r="L480" s="47">
        <f t="shared" si="74"/>
        <v>0</v>
      </c>
      <c r="M480" s="24">
        <f t="shared" si="75"/>
        <v>0</v>
      </c>
      <c r="N480" s="46">
        <f t="shared" si="76"/>
        <v>0</v>
      </c>
      <c r="O480" s="49" t="str">
        <f t="shared" si="77"/>
        <v/>
      </c>
      <c r="P480" s="126" t="str">
        <f t="shared" si="78"/>
        <v/>
      </c>
      <c r="Q480" s="127">
        <f t="shared" si="79"/>
        <v>0</v>
      </c>
    </row>
    <row r="481" spans="2:17" s="1" customFormat="1" ht="13" x14ac:dyDescent="0.3">
      <c r="B481" s="166"/>
      <c r="C481" s="166"/>
      <c r="D481" s="164"/>
      <c r="E481" s="103"/>
      <c r="F481" s="44"/>
      <c r="G481" s="128"/>
      <c r="H481" s="45">
        <f t="shared" si="71"/>
        <v>0</v>
      </c>
      <c r="I481" s="23">
        <f>IFERROR(VLOOKUP($D481,PGP!$A:$B,2,FALSE),0)</f>
        <v>0</v>
      </c>
      <c r="J481" s="24">
        <f t="shared" si="72"/>
        <v>0</v>
      </c>
      <c r="K481" s="46">
        <f t="shared" si="73"/>
        <v>0</v>
      </c>
      <c r="L481" s="47">
        <f t="shared" si="74"/>
        <v>0</v>
      </c>
      <c r="M481" s="24">
        <f t="shared" si="75"/>
        <v>0</v>
      </c>
      <c r="N481" s="46">
        <f t="shared" si="76"/>
        <v>0</v>
      </c>
      <c r="O481" s="49" t="str">
        <f t="shared" si="77"/>
        <v/>
      </c>
      <c r="P481" s="126" t="str">
        <f t="shared" si="78"/>
        <v/>
      </c>
      <c r="Q481" s="127">
        <f t="shared" si="79"/>
        <v>0</v>
      </c>
    </row>
    <row r="482" spans="2:17" s="1" customFormat="1" ht="13" x14ac:dyDescent="0.3">
      <c r="B482" s="166"/>
      <c r="C482" s="166"/>
      <c r="D482" s="164"/>
      <c r="E482" s="103"/>
      <c r="F482" s="44"/>
      <c r="G482" s="128"/>
      <c r="H482" s="45">
        <f t="shared" si="71"/>
        <v>0</v>
      </c>
      <c r="I482" s="23">
        <f>IFERROR(VLOOKUP($D482,PGP!$A:$B,2,FALSE),0)</f>
        <v>0</v>
      </c>
      <c r="J482" s="24">
        <f t="shared" si="72"/>
        <v>0</v>
      </c>
      <c r="K482" s="46">
        <f t="shared" si="73"/>
        <v>0</v>
      </c>
      <c r="L482" s="47">
        <f t="shared" si="74"/>
        <v>0</v>
      </c>
      <c r="M482" s="24">
        <f t="shared" si="75"/>
        <v>0</v>
      </c>
      <c r="N482" s="46">
        <f t="shared" si="76"/>
        <v>0</v>
      </c>
      <c r="O482" s="49" t="str">
        <f t="shared" si="77"/>
        <v/>
      </c>
      <c r="P482" s="126" t="str">
        <f t="shared" si="78"/>
        <v/>
      </c>
      <c r="Q482" s="127">
        <f t="shared" si="79"/>
        <v>0</v>
      </c>
    </row>
    <row r="483" spans="2:17" s="1" customFormat="1" ht="13" x14ac:dyDescent="0.3">
      <c r="B483" s="166"/>
      <c r="C483" s="166"/>
      <c r="D483" s="164"/>
      <c r="E483" s="103"/>
      <c r="F483" s="44"/>
      <c r="G483" s="128"/>
      <c r="H483" s="45">
        <f t="shared" si="71"/>
        <v>0</v>
      </c>
      <c r="I483" s="23">
        <f>IFERROR(VLOOKUP($D483,PGP!$A:$B,2,FALSE),0)</f>
        <v>0</v>
      </c>
      <c r="J483" s="24">
        <f t="shared" si="72"/>
        <v>0</v>
      </c>
      <c r="K483" s="46">
        <f t="shared" si="73"/>
        <v>0</v>
      </c>
      <c r="L483" s="47">
        <f t="shared" si="74"/>
        <v>0</v>
      </c>
      <c r="M483" s="24">
        <f t="shared" si="75"/>
        <v>0</v>
      </c>
      <c r="N483" s="46">
        <f t="shared" si="76"/>
        <v>0</v>
      </c>
      <c r="O483" s="49" t="str">
        <f t="shared" si="77"/>
        <v/>
      </c>
      <c r="P483" s="126" t="str">
        <f t="shared" si="78"/>
        <v/>
      </c>
      <c r="Q483" s="127">
        <f t="shared" si="79"/>
        <v>0</v>
      </c>
    </row>
    <row r="484" spans="2:17" s="1" customFormat="1" ht="13" x14ac:dyDescent="0.3">
      <c r="B484" s="166"/>
      <c r="C484" s="166"/>
      <c r="D484" s="164"/>
      <c r="E484" s="103"/>
      <c r="F484" s="44"/>
      <c r="G484" s="128"/>
      <c r="H484" s="45">
        <f t="shared" si="71"/>
        <v>0</v>
      </c>
      <c r="I484" s="23">
        <f>IFERROR(VLOOKUP($D484,PGP!$A:$B,2,FALSE),0)</f>
        <v>0</v>
      </c>
      <c r="J484" s="24">
        <f t="shared" si="72"/>
        <v>0</v>
      </c>
      <c r="K484" s="46">
        <f t="shared" si="73"/>
        <v>0</v>
      </c>
      <c r="L484" s="47">
        <f t="shared" si="74"/>
        <v>0</v>
      </c>
      <c r="M484" s="24">
        <f t="shared" si="75"/>
        <v>0</v>
      </c>
      <c r="N484" s="46">
        <f t="shared" si="76"/>
        <v>0</v>
      </c>
      <c r="O484" s="49" t="str">
        <f t="shared" si="77"/>
        <v/>
      </c>
      <c r="P484" s="126" t="str">
        <f t="shared" si="78"/>
        <v/>
      </c>
      <c r="Q484" s="127">
        <f t="shared" si="79"/>
        <v>0</v>
      </c>
    </row>
    <row r="485" spans="2:17" s="1" customFormat="1" ht="13" x14ac:dyDescent="0.3">
      <c r="B485" s="166"/>
      <c r="C485" s="166"/>
      <c r="D485" s="164"/>
      <c r="E485" s="103"/>
      <c r="F485" s="44"/>
      <c r="G485" s="128"/>
      <c r="H485" s="45">
        <f t="shared" si="71"/>
        <v>0</v>
      </c>
      <c r="I485" s="23">
        <f>IFERROR(VLOOKUP($D485,PGP!$A:$B,2,FALSE),0)</f>
        <v>0</v>
      </c>
      <c r="J485" s="24">
        <f t="shared" si="72"/>
        <v>0</v>
      </c>
      <c r="K485" s="46">
        <f t="shared" si="73"/>
        <v>0</v>
      </c>
      <c r="L485" s="47">
        <f t="shared" si="74"/>
        <v>0</v>
      </c>
      <c r="M485" s="24">
        <f t="shared" si="75"/>
        <v>0</v>
      </c>
      <c r="N485" s="46">
        <f t="shared" si="76"/>
        <v>0</v>
      </c>
      <c r="O485" s="49" t="str">
        <f t="shared" si="77"/>
        <v/>
      </c>
      <c r="P485" s="126" t="str">
        <f t="shared" si="78"/>
        <v/>
      </c>
      <c r="Q485" s="127">
        <f t="shared" si="79"/>
        <v>0</v>
      </c>
    </row>
    <row r="486" spans="2:17" s="1" customFormat="1" ht="13" x14ac:dyDescent="0.3">
      <c r="B486" s="166"/>
      <c r="C486" s="166"/>
      <c r="D486" s="164"/>
      <c r="E486" s="103"/>
      <c r="F486" s="44"/>
      <c r="G486" s="128"/>
      <c r="H486" s="45">
        <f t="shared" si="71"/>
        <v>0</v>
      </c>
      <c r="I486" s="23">
        <f>IFERROR(VLOOKUP($D486,PGP!$A:$B,2,FALSE),0)</f>
        <v>0</v>
      </c>
      <c r="J486" s="24">
        <f t="shared" si="72"/>
        <v>0</v>
      </c>
      <c r="K486" s="46">
        <f t="shared" si="73"/>
        <v>0</v>
      </c>
      <c r="L486" s="47">
        <f t="shared" si="74"/>
        <v>0</v>
      </c>
      <c r="M486" s="24">
        <f t="shared" si="75"/>
        <v>0</v>
      </c>
      <c r="N486" s="46">
        <f t="shared" si="76"/>
        <v>0</v>
      </c>
      <c r="O486" s="49" t="str">
        <f t="shared" si="77"/>
        <v/>
      </c>
      <c r="P486" s="126" t="str">
        <f t="shared" si="78"/>
        <v/>
      </c>
      <c r="Q486" s="127">
        <f t="shared" si="79"/>
        <v>0</v>
      </c>
    </row>
    <row r="487" spans="2:17" s="1" customFormat="1" ht="13" x14ac:dyDescent="0.3">
      <c r="B487" s="166"/>
      <c r="C487" s="166"/>
      <c r="D487" s="164"/>
      <c r="E487" s="103"/>
      <c r="F487" s="44"/>
      <c r="G487" s="128"/>
      <c r="H487" s="45">
        <f t="shared" si="71"/>
        <v>0</v>
      </c>
      <c r="I487" s="23">
        <f>IFERROR(VLOOKUP($D487,PGP!$A:$B,2,FALSE),0)</f>
        <v>0</v>
      </c>
      <c r="J487" s="24">
        <f t="shared" si="72"/>
        <v>0</v>
      </c>
      <c r="K487" s="46">
        <f t="shared" si="73"/>
        <v>0</v>
      </c>
      <c r="L487" s="47">
        <f t="shared" si="74"/>
        <v>0</v>
      </c>
      <c r="M487" s="24">
        <f t="shared" si="75"/>
        <v>0</v>
      </c>
      <c r="N487" s="46">
        <f t="shared" si="76"/>
        <v>0</v>
      </c>
      <c r="O487" s="49" t="str">
        <f t="shared" si="77"/>
        <v/>
      </c>
      <c r="P487" s="126" t="str">
        <f t="shared" si="78"/>
        <v/>
      </c>
      <c r="Q487" s="127">
        <f t="shared" si="79"/>
        <v>0</v>
      </c>
    </row>
    <row r="488" spans="2:17" s="1" customFormat="1" ht="13" x14ac:dyDescent="0.3">
      <c r="B488" s="166"/>
      <c r="C488" s="166"/>
      <c r="D488" s="164"/>
      <c r="E488" s="103"/>
      <c r="F488" s="44"/>
      <c r="G488" s="128"/>
      <c r="H488" s="45">
        <f t="shared" ref="H488:H551" si="80">(IF(AND(D488="Fleurs séchées/Dried cannabis",(E488&lt;28)),1.05,0)+IF(AND(D488="Fleurs séchées/Dried cannabis",(E488=28)),0.9,0))*$E488</f>
        <v>0</v>
      </c>
      <c r="I488" s="23">
        <f>IFERROR(VLOOKUP($D488,PGP!$A:$B,2,FALSE),0)</f>
        <v>0</v>
      </c>
      <c r="J488" s="24">
        <f t="shared" ref="J488:J551" si="81">IFERROR((F488*(1+I488))+H488,0)</f>
        <v>0</v>
      </c>
      <c r="K488" s="46">
        <f t="shared" ref="K488:K551" si="82">IFERROR(ROUNDUP(J488*1.14975,1),0)</f>
        <v>0</v>
      </c>
      <c r="L488" s="47">
        <f t="shared" ref="L488:L551" si="83">(IF(AND(D488="Fleurs séchées/Dried cannabis",(E488&lt;28)),1.85,0)+IF(AND(D488="Fleurs séchées/Dried cannabis",(E488=28)),1.25,0)+IF(AND(D488="Préroulés/Pre-rolled",(E488&lt;28)),2.2,0)+IF(D488="Moulu/Ground",1.5,0)+IF(D488="Cartouches/Cartridges",10.4,0)+IF(AND(D488="Haschich/Hash",(E488&gt;=3)),3.5,0)+IF(AND(D488="Haschich/Hash",AND(E488&gt;=2,E488&lt;3)),4.3,0)+IF(AND(D488="Haschich/Hash",AND(E488&gt;=0,E488&lt;2)),5.9,0)+IF(AND(D488="Préroulés/Pre-rolled",AND(E488&gt;=0,E488&gt;27.99)),1.7,0))*E488</f>
        <v>0</v>
      </c>
      <c r="M488" s="24">
        <f t="shared" ref="M488:M551" si="84">L488+F488</f>
        <v>0</v>
      </c>
      <c r="N488" s="46">
        <f t="shared" ref="N488:N551" si="85">IFERROR(ROUNDUP(M488*1.14975,1),0)</f>
        <v>0</v>
      </c>
      <c r="O488" s="49" t="str">
        <f t="shared" ref="O488:O551" si="86">IF(ISBLANK(F488),"",IF(E488&lt;=0,"",IF(P488=K488,"Calcul de base/ Standard","Marge protégée/ Protected margin")))</f>
        <v/>
      </c>
      <c r="P488" s="126" t="str">
        <f t="shared" ref="P488:P551" si="87">IF(ISBLANK(F488),"",IF(E488&gt;0,MAX(K488,N488),"Remplir colonne D/ Complete column D"))</f>
        <v/>
      </c>
      <c r="Q488" s="127">
        <f t="shared" ref="Q488:Q551" si="88">IFERROR((P488/E488),0)</f>
        <v>0</v>
      </c>
    </row>
    <row r="489" spans="2:17" s="1" customFormat="1" ht="13" x14ac:dyDescent="0.3">
      <c r="B489" s="166"/>
      <c r="C489" s="166"/>
      <c r="D489" s="164"/>
      <c r="E489" s="103"/>
      <c r="F489" s="44"/>
      <c r="G489" s="128"/>
      <c r="H489" s="45">
        <f t="shared" si="80"/>
        <v>0</v>
      </c>
      <c r="I489" s="23">
        <f>IFERROR(VLOOKUP($D489,PGP!$A:$B,2,FALSE),0)</f>
        <v>0</v>
      </c>
      <c r="J489" s="24">
        <f t="shared" si="81"/>
        <v>0</v>
      </c>
      <c r="K489" s="46">
        <f t="shared" si="82"/>
        <v>0</v>
      </c>
      <c r="L489" s="47">
        <f t="shared" si="83"/>
        <v>0</v>
      </c>
      <c r="M489" s="24">
        <f t="shared" si="84"/>
        <v>0</v>
      </c>
      <c r="N489" s="46">
        <f t="shared" si="85"/>
        <v>0</v>
      </c>
      <c r="O489" s="49" t="str">
        <f t="shared" si="86"/>
        <v/>
      </c>
      <c r="P489" s="126" t="str">
        <f t="shared" si="87"/>
        <v/>
      </c>
      <c r="Q489" s="127">
        <f t="shared" si="88"/>
        <v>0</v>
      </c>
    </row>
    <row r="490" spans="2:17" s="1" customFormat="1" ht="13" x14ac:dyDescent="0.3">
      <c r="B490" s="166"/>
      <c r="C490" s="166"/>
      <c r="D490" s="164"/>
      <c r="E490" s="103"/>
      <c r="F490" s="44"/>
      <c r="G490" s="128"/>
      <c r="H490" s="45">
        <f t="shared" si="80"/>
        <v>0</v>
      </c>
      <c r="I490" s="23">
        <f>IFERROR(VLOOKUP($D490,PGP!$A:$B,2,FALSE),0)</f>
        <v>0</v>
      </c>
      <c r="J490" s="24">
        <f t="shared" si="81"/>
        <v>0</v>
      </c>
      <c r="K490" s="46">
        <f t="shared" si="82"/>
        <v>0</v>
      </c>
      <c r="L490" s="47">
        <f t="shared" si="83"/>
        <v>0</v>
      </c>
      <c r="M490" s="24">
        <f t="shared" si="84"/>
        <v>0</v>
      </c>
      <c r="N490" s="46">
        <f t="shared" si="85"/>
        <v>0</v>
      </c>
      <c r="O490" s="49" t="str">
        <f t="shared" si="86"/>
        <v/>
      </c>
      <c r="P490" s="126" t="str">
        <f t="shared" si="87"/>
        <v/>
      </c>
      <c r="Q490" s="127">
        <f t="shared" si="88"/>
        <v>0</v>
      </c>
    </row>
    <row r="491" spans="2:17" s="1" customFormat="1" ht="13" x14ac:dyDescent="0.3">
      <c r="B491" s="166"/>
      <c r="C491" s="166"/>
      <c r="D491" s="164"/>
      <c r="E491" s="103"/>
      <c r="F491" s="44"/>
      <c r="G491" s="128"/>
      <c r="H491" s="45">
        <f t="shared" si="80"/>
        <v>0</v>
      </c>
      <c r="I491" s="23">
        <f>IFERROR(VLOOKUP($D491,PGP!$A:$B,2,FALSE),0)</f>
        <v>0</v>
      </c>
      <c r="J491" s="24">
        <f t="shared" si="81"/>
        <v>0</v>
      </c>
      <c r="K491" s="46">
        <f t="shared" si="82"/>
        <v>0</v>
      </c>
      <c r="L491" s="47">
        <f t="shared" si="83"/>
        <v>0</v>
      </c>
      <c r="M491" s="24">
        <f t="shared" si="84"/>
        <v>0</v>
      </c>
      <c r="N491" s="46">
        <f t="shared" si="85"/>
        <v>0</v>
      </c>
      <c r="O491" s="49" t="str">
        <f t="shared" si="86"/>
        <v/>
      </c>
      <c r="P491" s="126" t="str">
        <f t="shared" si="87"/>
        <v/>
      </c>
      <c r="Q491" s="127">
        <f t="shared" si="88"/>
        <v>0</v>
      </c>
    </row>
    <row r="492" spans="2:17" s="1" customFormat="1" ht="13" x14ac:dyDescent="0.3">
      <c r="B492" s="166"/>
      <c r="C492" s="166"/>
      <c r="D492" s="164"/>
      <c r="E492" s="103"/>
      <c r="F492" s="44"/>
      <c r="G492" s="128"/>
      <c r="H492" s="45">
        <f t="shared" si="80"/>
        <v>0</v>
      </c>
      <c r="I492" s="23">
        <f>IFERROR(VLOOKUP($D492,PGP!$A:$B,2,FALSE),0)</f>
        <v>0</v>
      </c>
      <c r="J492" s="24">
        <f t="shared" si="81"/>
        <v>0</v>
      </c>
      <c r="K492" s="46">
        <f t="shared" si="82"/>
        <v>0</v>
      </c>
      <c r="L492" s="47">
        <f t="shared" si="83"/>
        <v>0</v>
      </c>
      <c r="M492" s="24">
        <f t="shared" si="84"/>
        <v>0</v>
      </c>
      <c r="N492" s="46">
        <f t="shared" si="85"/>
        <v>0</v>
      </c>
      <c r="O492" s="49" t="str">
        <f t="shared" si="86"/>
        <v/>
      </c>
      <c r="P492" s="126" t="str">
        <f t="shared" si="87"/>
        <v/>
      </c>
      <c r="Q492" s="127">
        <f t="shared" si="88"/>
        <v>0</v>
      </c>
    </row>
    <row r="493" spans="2:17" s="1" customFormat="1" ht="13" x14ac:dyDescent="0.3">
      <c r="B493" s="166"/>
      <c r="C493" s="166"/>
      <c r="D493" s="164"/>
      <c r="E493" s="103"/>
      <c r="F493" s="44"/>
      <c r="G493" s="128"/>
      <c r="H493" s="45">
        <f t="shared" si="80"/>
        <v>0</v>
      </c>
      <c r="I493" s="23">
        <f>IFERROR(VLOOKUP($D493,PGP!$A:$B,2,FALSE),0)</f>
        <v>0</v>
      </c>
      <c r="J493" s="24">
        <f t="shared" si="81"/>
        <v>0</v>
      </c>
      <c r="K493" s="46">
        <f t="shared" si="82"/>
        <v>0</v>
      </c>
      <c r="L493" s="47">
        <f t="shared" si="83"/>
        <v>0</v>
      </c>
      <c r="M493" s="24">
        <f t="shared" si="84"/>
        <v>0</v>
      </c>
      <c r="N493" s="46">
        <f t="shared" si="85"/>
        <v>0</v>
      </c>
      <c r="O493" s="49" t="str">
        <f t="shared" si="86"/>
        <v/>
      </c>
      <c r="P493" s="126" t="str">
        <f t="shared" si="87"/>
        <v/>
      </c>
      <c r="Q493" s="127">
        <f t="shared" si="88"/>
        <v>0</v>
      </c>
    </row>
    <row r="494" spans="2:17" s="1" customFormat="1" ht="13" x14ac:dyDescent="0.3">
      <c r="B494" s="166"/>
      <c r="C494" s="166"/>
      <c r="D494" s="164"/>
      <c r="E494" s="103"/>
      <c r="F494" s="44"/>
      <c r="G494" s="128"/>
      <c r="H494" s="45">
        <f t="shared" si="80"/>
        <v>0</v>
      </c>
      <c r="I494" s="23">
        <f>IFERROR(VLOOKUP($D494,PGP!$A:$B,2,FALSE),0)</f>
        <v>0</v>
      </c>
      <c r="J494" s="24">
        <f t="shared" si="81"/>
        <v>0</v>
      </c>
      <c r="K494" s="46">
        <f t="shared" si="82"/>
        <v>0</v>
      </c>
      <c r="L494" s="47">
        <f t="shared" si="83"/>
        <v>0</v>
      </c>
      <c r="M494" s="24">
        <f t="shared" si="84"/>
        <v>0</v>
      </c>
      <c r="N494" s="46">
        <f t="shared" si="85"/>
        <v>0</v>
      </c>
      <c r="O494" s="49" t="str">
        <f t="shared" si="86"/>
        <v/>
      </c>
      <c r="P494" s="126" t="str">
        <f t="shared" si="87"/>
        <v/>
      </c>
      <c r="Q494" s="127">
        <f t="shared" si="88"/>
        <v>0</v>
      </c>
    </row>
    <row r="495" spans="2:17" s="1" customFormat="1" ht="13" x14ac:dyDescent="0.3">
      <c r="B495" s="166"/>
      <c r="C495" s="166"/>
      <c r="D495" s="164"/>
      <c r="E495" s="103"/>
      <c r="F495" s="44"/>
      <c r="G495" s="128"/>
      <c r="H495" s="45">
        <f t="shared" si="80"/>
        <v>0</v>
      </c>
      <c r="I495" s="23">
        <f>IFERROR(VLOOKUP($D495,PGP!$A:$B,2,FALSE),0)</f>
        <v>0</v>
      </c>
      <c r="J495" s="24">
        <f t="shared" si="81"/>
        <v>0</v>
      </c>
      <c r="K495" s="46">
        <f t="shared" si="82"/>
        <v>0</v>
      </c>
      <c r="L495" s="47">
        <f t="shared" si="83"/>
        <v>0</v>
      </c>
      <c r="M495" s="24">
        <f t="shared" si="84"/>
        <v>0</v>
      </c>
      <c r="N495" s="46">
        <f t="shared" si="85"/>
        <v>0</v>
      </c>
      <c r="O495" s="49" t="str">
        <f t="shared" si="86"/>
        <v/>
      </c>
      <c r="P495" s="126" t="str">
        <f t="shared" si="87"/>
        <v/>
      </c>
      <c r="Q495" s="127">
        <f t="shared" si="88"/>
        <v>0</v>
      </c>
    </row>
    <row r="496" spans="2:17" s="1" customFormat="1" ht="13" x14ac:dyDescent="0.3">
      <c r="B496" s="166"/>
      <c r="C496" s="166"/>
      <c r="D496" s="164"/>
      <c r="E496" s="103"/>
      <c r="F496" s="44"/>
      <c r="G496" s="128"/>
      <c r="H496" s="45">
        <f t="shared" si="80"/>
        <v>0</v>
      </c>
      <c r="I496" s="23">
        <f>IFERROR(VLOOKUP($D496,PGP!$A:$B,2,FALSE),0)</f>
        <v>0</v>
      </c>
      <c r="J496" s="24">
        <f t="shared" si="81"/>
        <v>0</v>
      </c>
      <c r="K496" s="46">
        <f t="shared" si="82"/>
        <v>0</v>
      </c>
      <c r="L496" s="47">
        <f t="shared" si="83"/>
        <v>0</v>
      </c>
      <c r="M496" s="24">
        <f t="shared" si="84"/>
        <v>0</v>
      </c>
      <c r="N496" s="46">
        <f t="shared" si="85"/>
        <v>0</v>
      </c>
      <c r="O496" s="49" t="str">
        <f t="shared" si="86"/>
        <v/>
      </c>
      <c r="P496" s="126" t="str">
        <f t="shared" si="87"/>
        <v/>
      </c>
      <c r="Q496" s="127">
        <f t="shared" si="88"/>
        <v>0</v>
      </c>
    </row>
    <row r="497" spans="2:17" s="1" customFormat="1" ht="13" x14ac:dyDescent="0.3">
      <c r="B497" s="166"/>
      <c r="C497" s="166"/>
      <c r="D497" s="164"/>
      <c r="E497" s="103"/>
      <c r="F497" s="44"/>
      <c r="G497" s="128"/>
      <c r="H497" s="45">
        <f t="shared" si="80"/>
        <v>0</v>
      </c>
      <c r="I497" s="23">
        <f>IFERROR(VLOOKUP($D497,PGP!$A:$B,2,FALSE),0)</f>
        <v>0</v>
      </c>
      <c r="J497" s="24">
        <f t="shared" si="81"/>
        <v>0</v>
      </c>
      <c r="K497" s="46">
        <f t="shared" si="82"/>
        <v>0</v>
      </c>
      <c r="L497" s="47">
        <f t="shared" si="83"/>
        <v>0</v>
      </c>
      <c r="M497" s="24">
        <f t="shared" si="84"/>
        <v>0</v>
      </c>
      <c r="N497" s="46">
        <f t="shared" si="85"/>
        <v>0</v>
      </c>
      <c r="O497" s="49" t="str">
        <f t="shared" si="86"/>
        <v/>
      </c>
      <c r="P497" s="126" t="str">
        <f t="shared" si="87"/>
        <v/>
      </c>
      <c r="Q497" s="127">
        <f t="shared" si="88"/>
        <v>0</v>
      </c>
    </row>
    <row r="498" spans="2:17" s="1" customFormat="1" ht="13" x14ac:dyDescent="0.3">
      <c r="B498" s="166"/>
      <c r="C498" s="166"/>
      <c r="D498" s="164"/>
      <c r="E498" s="103"/>
      <c r="F498" s="44"/>
      <c r="G498" s="128"/>
      <c r="H498" s="45">
        <f t="shared" si="80"/>
        <v>0</v>
      </c>
      <c r="I498" s="23">
        <f>IFERROR(VLOOKUP($D498,PGP!$A:$B,2,FALSE),0)</f>
        <v>0</v>
      </c>
      <c r="J498" s="24">
        <f t="shared" si="81"/>
        <v>0</v>
      </c>
      <c r="K498" s="46">
        <f t="shared" si="82"/>
        <v>0</v>
      </c>
      <c r="L498" s="47">
        <f t="shared" si="83"/>
        <v>0</v>
      </c>
      <c r="M498" s="24">
        <f t="shared" si="84"/>
        <v>0</v>
      </c>
      <c r="N498" s="46">
        <f t="shared" si="85"/>
        <v>0</v>
      </c>
      <c r="O498" s="49" t="str">
        <f t="shared" si="86"/>
        <v/>
      </c>
      <c r="P498" s="126" t="str">
        <f t="shared" si="87"/>
        <v/>
      </c>
      <c r="Q498" s="127">
        <f t="shared" si="88"/>
        <v>0</v>
      </c>
    </row>
    <row r="499" spans="2:17" s="1" customFormat="1" ht="13" x14ac:dyDescent="0.3">
      <c r="B499" s="166"/>
      <c r="C499" s="166"/>
      <c r="D499" s="164"/>
      <c r="E499" s="103"/>
      <c r="F499" s="44"/>
      <c r="G499" s="128"/>
      <c r="H499" s="45">
        <f t="shared" si="80"/>
        <v>0</v>
      </c>
      <c r="I499" s="23">
        <f>IFERROR(VLOOKUP($D499,PGP!$A:$B,2,FALSE),0)</f>
        <v>0</v>
      </c>
      <c r="J499" s="24">
        <f t="shared" si="81"/>
        <v>0</v>
      </c>
      <c r="K499" s="46">
        <f t="shared" si="82"/>
        <v>0</v>
      </c>
      <c r="L499" s="47">
        <f t="shared" si="83"/>
        <v>0</v>
      </c>
      <c r="M499" s="24">
        <f t="shared" si="84"/>
        <v>0</v>
      </c>
      <c r="N499" s="46">
        <f t="shared" si="85"/>
        <v>0</v>
      </c>
      <c r="O499" s="49" t="str">
        <f t="shared" si="86"/>
        <v/>
      </c>
      <c r="P499" s="126" t="str">
        <f t="shared" si="87"/>
        <v/>
      </c>
      <c r="Q499" s="127">
        <f t="shared" si="88"/>
        <v>0</v>
      </c>
    </row>
    <row r="500" spans="2:17" s="1" customFormat="1" ht="13" x14ac:dyDescent="0.3">
      <c r="B500" s="166"/>
      <c r="C500" s="166"/>
      <c r="D500" s="164"/>
      <c r="E500" s="103"/>
      <c r="F500" s="44"/>
      <c r="G500" s="128"/>
      <c r="H500" s="45">
        <f t="shared" si="80"/>
        <v>0</v>
      </c>
      <c r="I500" s="23">
        <f>IFERROR(VLOOKUP($D500,PGP!$A:$B,2,FALSE),0)</f>
        <v>0</v>
      </c>
      <c r="J500" s="24">
        <f t="shared" si="81"/>
        <v>0</v>
      </c>
      <c r="K500" s="46">
        <f t="shared" si="82"/>
        <v>0</v>
      </c>
      <c r="L500" s="47">
        <f t="shared" si="83"/>
        <v>0</v>
      </c>
      <c r="M500" s="24">
        <f t="shared" si="84"/>
        <v>0</v>
      </c>
      <c r="N500" s="46">
        <f t="shared" si="85"/>
        <v>0</v>
      </c>
      <c r="O500" s="49" t="str">
        <f t="shared" si="86"/>
        <v/>
      </c>
      <c r="P500" s="126" t="str">
        <f t="shared" si="87"/>
        <v/>
      </c>
      <c r="Q500" s="127">
        <f t="shared" si="88"/>
        <v>0</v>
      </c>
    </row>
    <row r="501" spans="2:17" s="1" customFormat="1" ht="13" x14ac:dyDescent="0.3">
      <c r="B501" s="166"/>
      <c r="C501" s="166"/>
      <c r="D501" s="164"/>
      <c r="E501" s="103"/>
      <c r="F501" s="44"/>
      <c r="G501" s="128"/>
      <c r="H501" s="45">
        <f t="shared" si="80"/>
        <v>0</v>
      </c>
      <c r="I501" s="23">
        <f>IFERROR(VLOOKUP($D501,PGP!$A:$B,2,FALSE),0)</f>
        <v>0</v>
      </c>
      <c r="J501" s="24">
        <f t="shared" si="81"/>
        <v>0</v>
      </c>
      <c r="K501" s="46">
        <f t="shared" si="82"/>
        <v>0</v>
      </c>
      <c r="L501" s="47">
        <f t="shared" si="83"/>
        <v>0</v>
      </c>
      <c r="M501" s="24">
        <f t="shared" si="84"/>
        <v>0</v>
      </c>
      <c r="N501" s="46">
        <f t="shared" si="85"/>
        <v>0</v>
      </c>
      <c r="O501" s="49" t="str">
        <f t="shared" si="86"/>
        <v/>
      </c>
      <c r="P501" s="126" t="str">
        <f t="shared" si="87"/>
        <v/>
      </c>
      <c r="Q501" s="127">
        <f t="shared" si="88"/>
        <v>0</v>
      </c>
    </row>
    <row r="502" spans="2:17" s="1" customFormat="1" ht="13" x14ac:dyDescent="0.3">
      <c r="B502" s="166"/>
      <c r="C502" s="166"/>
      <c r="D502" s="164"/>
      <c r="E502" s="103"/>
      <c r="F502" s="44"/>
      <c r="G502" s="128"/>
      <c r="H502" s="45">
        <f t="shared" si="80"/>
        <v>0</v>
      </c>
      <c r="I502" s="23">
        <f>IFERROR(VLOOKUP($D502,PGP!$A:$B,2,FALSE),0)</f>
        <v>0</v>
      </c>
      <c r="J502" s="24">
        <f t="shared" si="81"/>
        <v>0</v>
      </c>
      <c r="K502" s="46">
        <f t="shared" si="82"/>
        <v>0</v>
      </c>
      <c r="L502" s="47">
        <f t="shared" si="83"/>
        <v>0</v>
      </c>
      <c r="M502" s="24">
        <f t="shared" si="84"/>
        <v>0</v>
      </c>
      <c r="N502" s="46">
        <f t="shared" si="85"/>
        <v>0</v>
      </c>
      <c r="O502" s="49" t="str">
        <f t="shared" si="86"/>
        <v/>
      </c>
      <c r="P502" s="126" t="str">
        <f t="shared" si="87"/>
        <v/>
      </c>
      <c r="Q502" s="127">
        <f t="shared" si="88"/>
        <v>0</v>
      </c>
    </row>
    <row r="503" spans="2:17" s="1" customFormat="1" ht="13" x14ac:dyDescent="0.3">
      <c r="B503" s="166"/>
      <c r="C503" s="166"/>
      <c r="D503" s="164"/>
      <c r="E503" s="103"/>
      <c r="F503" s="44"/>
      <c r="G503" s="128"/>
      <c r="H503" s="45">
        <f t="shared" si="80"/>
        <v>0</v>
      </c>
      <c r="I503" s="23">
        <f>IFERROR(VLOOKUP($D503,PGP!$A:$B,2,FALSE),0)</f>
        <v>0</v>
      </c>
      <c r="J503" s="24">
        <f t="shared" si="81"/>
        <v>0</v>
      </c>
      <c r="K503" s="46">
        <f t="shared" si="82"/>
        <v>0</v>
      </c>
      <c r="L503" s="47">
        <f t="shared" si="83"/>
        <v>0</v>
      </c>
      <c r="M503" s="24">
        <f t="shared" si="84"/>
        <v>0</v>
      </c>
      <c r="N503" s="46">
        <f t="shared" si="85"/>
        <v>0</v>
      </c>
      <c r="O503" s="49" t="str">
        <f t="shared" si="86"/>
        <v/>
      </c>
      <c r="P503" s="126" t="str">
        <f t="shared" si="87"/>
        <v/>
      </c>
      <c r="Q503" s="127">
        <f t="shared" si="88"/>
        <v>0</v>
      </c>
    </row>
    <row r="504" spans="2:17" s="1" customFormat="1" ht="13" x14ac:dyDescent="0.3">
      <c r="B504" s="166"/>
      <c r="C504" s="166"/>
      <c r="D504" s="164"/>
      <c r="E504" s="103"/>
      <c r="F504" s="44"/>
      <c r="G504" s="128"/>
      <c r="H504" s="45">
        <f t="shared" si="80"/>
        <v>0</v>
      </c>
      <c r="I504" s="23">
        <f>IFERROR(VLOOKUP($D504,PGP!$A:$B,2,FALSE),0)</f>
        <v>0</v>
      </c>
      <c r="J504" s="24">
        <f t="shared" si="81"/>
        <v>0</v>
      </c>
      <c r="K504" s="46">
        <f t="shared" si="82"/>
        <v>0</v>
      </c>
      <c r="L504" s="47">
        <f t="shared" si="83"/>
        <v>0</v>
      </c>
      <c r="M504" s="24">
        <f t="shared" si="84"/>
        <v>0</v>
      </c>
      <c r="N504" s="46">
        <f t="shared" si="85"/>
        <v>0</v>
      </c>
      <c r="O504" s="49" t="str">
        <f t="shared" si="86"/>
        <v/>
      </c>
      <c r="P504" s="126" t="str">
        <f t="shared" si="87"/>
        <v/>
      </c>
      <c r="Q504" s="127">
        <f t="shared" si="88"/>
        <v>0</v>
      </c>
    </row>
    <row r="505" spans="2:17" s="1" customFormat="1" ht="13" x14ac:dyDescent="0.3">
      <c r="B505" s="166"/>
      <c r="C505" s="166"/>
      <c r="D505" s="164"/>
      <c r="E505" s="103"/>
      <c r="F505" s="44"/>
      <c r="G505" s="128"/>
      <c r="H505" s="45">
        <f t="shared" si="80"/>
        <v>0</v>
      </c>
      <c r="I505" s="23">
        <f>IFERROR(VLOOKUP($D505,PGP!$A:$B,2,FALSE),0)</f>
        <v>0</v>
      </c>
      <c r="J505" s="24">
        <f t="shared" si="81"/>
        <v>0</v>
      </c>
      <c r="K505" s="46">
        <f t="shared" si="82"/>
        <v>0</v>
      </c>
      <c r="L505" s="47">
        <f t="shared" si="83"/>
        <v>0</v>
      </c>
      <c r="M505" s="24">
        <f t="shared" si="84"/>
        <v>0</v>
      </c>
      <c r="N505" s="46">
        <f t="shared" si="85"/>
        <v>0</v>
      </c>
      <c r="O505" s="49" t="str">
        <f t="shared" si="86"/>
        <v/>
      </c>
      <c r="P505" s="126" t="str">
        <f t="shared" si="87"/>
        <v/>
      </c>
      <c r="Q505" s="127">
        <f t="shared" si="88"/>
        <v>0</v>
      </c>
    </row>
    <row r="506" spans="2:17" s="1" customFormat="1" ht="13" x14ac:dyDescent="0.3">
      <c r="B506" s="166"/>
      <c r="C506" s="166"/>
      <c r="D506" s="164"/>
      <c r="E506" s="103"/>
      <c r="F506" s="44"/>
      <c r="G506" s="128"/>
      <c r="H506" s="45">
        <f t="shared" si="80"/>
        <v>0</v>
      </c>
      <c r="I506" s="23">
        <f>IFERROR(VLOOKUP($D506,PGP!$A:$B,2,FALSE),0)</f>
        <v>0</v>
      </c>
      <c r="J506" s="24">
        <f t="shared" si="81"/>
        <v>0</v>
      </c>
      <c r="K506" s="46">
        <f t="shared" si="82"/>
        <v>0</v>
      </c>
      <c r="L506" s="47">
        <f t="shared" si="83"/>
        <v>0</v>
      </c>
      <c r="M506" s="24">
        <f t="shared" si="84"/>
        <v>0</v>
      </c>
      <c r="N506" s="46">
        <f t="shared" si="85"/>
        <v>0</v>
      </c>
      <c r="O506" s="49" t="str">
        <f t="shared" si="86"/>
        <v/>
      </c>
      <c r="P506" s="126" t="str">
        <f t="shared" si="87"/>
        <v/>
      </c>
      <c r="Q506" s="127">
        <f t="shared" si="88"/>
        <v>0</v>
      </c>
    </row>
    <row r="507" spans="2:17" s="1" customFormat="1" ht="13" x14ac:dyDescent="0.3">
      <c r="B507" s="166"/>
      <c r="C507" s="166"/>
      <c r="D507" s="164"/>
      <c r="E507" s="103"/>
      <c r="F507" s="44"/>
      <c r="G507" s="128"/>
      <c r="H507" s="45">
        <f t="shared" si="80"/>
        <v>0</v>
      </c>
      <c r="I507" s="23">
        <f>IFERROR(VLOOKUP($D507,PGP!$A:$B,2,FALSE),0)</f>
        <v>0</v>
      </c>
      <c r="J507" s="24">
        <f t="shared" si="81"/>
        <v>0</v>
      </c>
      <c r="K507" s="46">
        <f t="shared" si="82"/>
        <v>0</v>
      </c>
      <c r="L507" s="47">
        <f t="shared" si="83"/>
        <v>0</v>
      </c>
      <c r="M507" s="24">
        <f t="shared" si="84"/>
        <v>0</v>
      </c>
      <c r="N507" s="46">
        <f t="shared" si="85"/>
        <v>0</v>
      </c>
      <c r="O507" s="49" t="str">
        <f t="shared" si="86"/>
        <v/>
      </c>
      <c r="P507" s="126" t="str">
        <f t="shared" si="87"/>
        <v/>
      </c>
      <c r="Q507" s="127">
        <f t="shared" si="88"/>
        <v>0</v>
      </c>
    </row>
    <row r="508" spans="2:17" s="1" customFormat="1" ht="13" x14ac:dyDescent="0.3">
      <c r="B508" s="166"/>
      <c r="C508" s="166"/>
      <c r="D508" s="164"/>
      <c r="E508" s="103"/>
      <c r="F508" s="44"/>
      <c r="G508" s="128"/>
      <c r="H508" s="45">
        <f t="shared" si="80"/>
        <v>0</v>
      </c>
      <c r="I508" s="23">
        <f>IFERROR(VLOOKUP($D508,PGP!$A:$B,2,FALSE),0)</f>
        <v>0</v>
      </c>
      <c r="J508" s="24">
        <f t="shared" si="81"/>
        <v>0</v>
      </c>
      <c r="K508" s="46">
        <f t="shared" si="82"/>
        <v>0</v>
      </c>
      <c r="L508" s="47">
        <f t="shared" si="83"/>
        <v>0</v>
      </c>
      <c r="M508" s="24">
        <f t="shared" si="84"/>
        <v>0</v>
      </c>
      <c r="N508" s="46">
        <f t="shared" si="85"/>
        <v>0</v>
      </c>
      <c r="O508" s="49" t="str">
        <f t="shared" si="86"/>
        <v/>
      </c>
      <c r="P508" s="126" t="str">
        <f t="shared" si="87"/>
        <v/>
      </c>
      <c r="Q508" s="127">
        <f t="shared" si="88"/>
        <v>0</v>
      </c>
    </row>
    <row r="509" spans="2:17" s="1" customFormat="1" ht="13" x14ac:dyDescent="0.3">
      <c r="B509" s="166"/>
      <c r="C509" s="166"/>
      <c r="D509" s="164"/>
      <c r="E509" s="103"/>
      <c r="F509" s="44"/>
      <c r="G509" s="128"/>
      <c r="H509" s="45">
        <f t="shared" si="80"/>
        <v>0</v>
      </c>
      <c r="I509" s="23">
        <f>IFERROR(VLOOKUP($D509,PGP!$A:$B,2,FALSE),0)</f>
        <v>0</v>
      </c>
      <c r="J509" s="24">
        <f t="shared" si="81"/>
        <v>0</v>
      </c>
      <c r="K509" s="46">
        <f t="shared" si="82"/>
        <v>0</v>
      </c>
      <c r="L509" s="47">
        <f t="shared" si="83"/>
        <v>0</v>
      </c>
      <c r="M509" s="24">
        <f t="shared" si="84"/>
        <v>0</v>
      </c>
      <c r="N509" s="46">
        <f t="shared" si="85"/>
        <v>0</v>
      </c>
      <c r="O509" s="49" t="str">
        <f t="shared" si="86"/>
        <v/>
      </c>
      <c r="P509" s="126" t="str">
        <f t="shared" si="87"/>
        <v/>
      </c>
      <c r="Q509" s="127">
        <f t="shared" si="88"/>
        <v>0</v>
      </c>
    </row>
    <row r="510" spans="2:17" s="1" customFormat="1" ht="13" x14ac:dyDescent="0.3">
      <c r="B510" s="166"/>
      <c r="C510" s="166"/>
      <c r="D510" s="164"/>
      <c r="E510" s="103"/>
      <c r="F510" s="44"/>
      <c r="G510" s="128"/>
      <c r="H510" s="45">
        <f t="shared" si="80"/>
        <v>0</v>
      </c>
      <c r="I510" s="23">
        <f>IFERROR(VLOOKUP($D510,PGP!$A:$B,2,FALSE),0)</f>
        <v>0</v>
      </c>
      <c r="J510" s="24">
        <f t="shared" si="81"/>
        <v>0</v>
      </c>
      <c r="K510" s="46">
        <f t="shared" si="82"/>
        <v>0</v>
      </c>
      <c r="L510" s="47">
        <f t="shared" si="83"/>
        <v>0</v>
      </c>
      <c r="M510" s="24">
        <f t="shared" si="84"/>
        <v>0</v>
      </c>
      <c r="N510" s="46">
        <f t="shared" si="85"/>
        <v>0</v>
      </c>
      <c r="O510" s="49" t="str">
        <f t="shared" si="86"/>
        <v/>
      </c>
      <c r="P510" s="126" t="str">
        <f t="shared" si="87"/>
        <v/>
      </c>
      <c r="Q510" s="127">
        <f t="shared" si="88"/>
        <v>0</v>
      </c>
    </row>
    <row r="511" spans="2:17" s="1" customFormat="1" ht="13" x14ac:dyDescent="0.3">
      <c r="B511" s="166"/>
      <c r="C511" s="166"/>
      <c r="D511" s="164"/>
      <c r="E511" s="103"/>
      <c r="F511" s="44"/>
      <c r="G511" s="128"/>
      <c r="H511" s="45">
        <f t="shared" si="80"/>
        <v>0</v>
      </c>
      <c r="I511" s="23">
        <f>IFERROR(VLOOKUP($D511,PGP!$A:$B,2,FALSE),0)</f>
        <v>0</v>
      </c>
      <c r="J511" s="24">
        <f t="shared" si="81"/>
        <v>0</v>
      </c>
      <c r="K511" s="46">
        <f t="shared" si="82"/>
        <v>0</v>
      </c>
      <c r="L511" s="47">
        <f t="shared" si="83"/>
        <v>0</v>
      </c>
      <c r="M511" s="24">
        <f t="shared" si="84"/>
        <v>0</v>
      </c>
      <c r="N511" s="46">
        <f t="shared" si="85"/>
        <v>0</v>
      </c>
      <c r="O511" s="49" t="str">
        <f t="shared" si="86"/>
        <v/>
      </c>
      <c r="P511" s="126" t="str">
        <f t="shared" si="87"/>
        <v/>
      </c>
      <c r="Q511" s="127">
        <f t="shared" si="88"/>
        <v>0</v>
      </c>
    </row>
    <row r="512" spans="2:17" s="1" customFormat="1" ht="13" x14ac:dyDescent="0.3">
      <c r="B512" s="166"/>
      <c r="C512" s="166"/>
      <c r="D512" s="164"/>
      <c r="E512" s="103"/>
      <c r="F512" s="44"/>
      <c r="G512" s="128"/>
      <c r="H512" s="45">
        <f t="shared" si="80"/>
        <v>0</v>
      </c>
      <c r="I512" s="23">
        <f>IFERROR(VLOOKUP($D512,PGP!$A:$B,2,FALSE),0)</f>
        <v>0</v>
      </c>
      <c r="J512" s="24">
        <f t="shared" si="81"/>
        <v>0</v>
      </c>
      <c r="K512" s="46">
        <f t="shared" si="82"/>
        <v>0</v>
      </c>
      <c r="L512" s="47">
        <f t="shared" si="83"/>
        <v>0</v>
      </c>
      <c r="M512" s="24">
        <f t="shared" si="84"/>
        <v>0</v>
      </c>
      <c r="N512" s="46">
        <f t="shared" si="85"/>
        <v>0</v>
      </c>
      <c r="O512" s="49" t="str">
        <f t="shared" si="86"/>
        <v/>
      </c>
      <c r="P512" s="126" t="str">
        <f t="shared" si="87"/>
        <v/>
      </c>
      <c r="Q512" s="127">
        <f t="shared" si="88"/>
        <v>0</v>
      </c>
    </row>
    <row r="513" spans="2:17" s="1" customFormat="1" ht="13" x14ac:dyDescent="0.3">
      <c r="B513" s="166"/>
      <c r="C513" s="166"/>
      <c r="D513" s="164"/>
      <c r="E513" s="103"/>
      <c r="F513" s="44"/>
      <c r="G513" s="128"/>
      <c r="H513" s="45">
        <f t="shared" si="80"/>
        <v>0</v>
      </c>
      <c r="I513" s="23">
        <f>IFERROR(VLOOKUP($D513,PGP!$A:$B,2,FALSE),0)</f>
        <v>0</v>
      </c>
      <c r="J513" s="24">
        <f t="shared" si="81"/>
        <v>0</v>
      </c>
      <c r="K513" s="46">
        <f t="shared" si="82"/>
        <v>0</v>
      </c>
      <c r="L513" s="47">
        <f t="shared" si="83"/>
        <v>0</v>
      </c>
      <c r="M513" s="24">
        <f t="shared" si="84"/>
        <v>0</v>
      </c>
      <c r="N513" s="46">
        <f t="shared" si="85"/>
        <v>0</v>
      </c>
      <c r="O513" s="49" t="str">
        <f t="shared" si="86"/>
        <v/>
      </c>
      <c r="P513" s="126" t="str">
        <f t="shared" si="87"/>
        <v/>
      </c>
      <c r="Q513" s="127">
        <f t="shared" si="88"/>
        <v>0</v>
      </c>
    </row>
    <row r="514" spans="2:17" s="1" customFormat="1" ht="13" x14ac:dyDescent="0.3">
      <c r="B514" s="166"/>
      <c r="C514" s="166"/>
      <c r="D514" s="164"/>
      <c r="E514" s="103"/>
      <c r="F514" s="44"/>
      <c r="G514" s="128"/>
      <c r="H514" s="45">
        <f t="shared" si="80"/>
        <v>0</v>
      </c>
      <c r="I514" s="23">
        <f>IFERROR(VLOOKUP($D514,PGP!$A:$B,2,FALSE),0)</f>
        <v>0</v>
      </c>
      <c r="J514" s="24">
        <f t="shared" si="81"/>
        <v>0</v>
      </c>
      <c r="K514" s="46">
        <f t="shared" si="82"/>
        <v>0</v>
      </c>
      <c r="L514" s="47">
        <f t="shared" si="83"/>
        <v>0</v>
      </c>
      <c r="M514" s="24">
        <f t="shared" si="84"/>
        <v>0</v>
      </c>
      <c r="N514" s="46">
        <f t="shared" si="85"/>
        <v>0</v>
      </c>
      <c r="O514" s="49" t="str">
        <f t="shared" si="86"/>
        <v/>
      </c>
      <c r="P514" s="126" t="str">
        <f t="shared" si="87"/>
        <v/>
      </c>
      <c r="Q514" s="127">
        <f t="shared" si="88"/>
        <v>0</v>
      </c>
    </row>
    <row r="515" spans="2:17" s="1" customFormat="1" ht="13" x14ac:dyDescent="0.3">
      <c r="B515" s="166"/>
      <c r="C515" s="166"/>
      <c r="D515" s="164"/>
      <c r="E515" s="103"/>
      <c r="F515" s="44"/>
      <c r="G515" s="128"/>
      <c r="H515" s="45">
        <f t="shared" si="80"/>
        <v>0</v>
      </c>
      <c r="I515" s="23">
        <f>IFERROR(VLOOKUP($D515,PGP!$A:$B,2,FALSE),0)</f>
        <v>0</v>
      </c>
      <c r="J515" s="24">
        <f t="shared" si="81"/>
        <v>0</v>
      </c>
      <c r="K515" s="46">
        <f t="shared" si="82"/>
        <v>0</v>
      </c>
      <c r="L515" s="47">
        <f t="shared" si="83"/>
        <v>0</v>
      </c>
      <c r="M515" s="24">
        <f t="shared" si="84"/>
        <v>0</v>
      </c>
      <c r="N515" s="46">
        <f t="shared" si="85"/>
        <v>0</v>
      </c>
      <c r="O515" s="49" t="str">
        <f t="shared" si="86"/>
        <v/>
      </c>
      <c r="P515" s="126" t="str">
        <f t="shared" si="87"/>
        <v/>
      </c>
      <c r="Q515" s="127">
        <f t="shared" si="88"/>
        <v>0</v>
      </c>
    </row>
    <row r="516" spans="2:17" s="1" customFormat="1" ht="13" x14ac:dyDescent="0.3">
      <c r="B516" s="166"/>
      <c r="C516" s="166"/>
      <c r="D516" s="164"/>
      <c r="E516" s="103"/>
      <c r="F516" s="44"/>
      <c r="G516" s="128"/>
      <c r="H516" s="45">
        <f t="shared" si="80"/>
        <v>0</v>
      </c>
      <c r="I516" s="23">
        <f>IFERROR(VLOOKUP($D516,PGP!$A:$B,2,FALSE),0)</f>
        <v>0</v>
      </c>
      <c r="J516" s="24">
        <f t="shared" si="81"/>
        <v>0</v>
      </c>
      <c r="K516" s="46">
        <f t="shared" si="82"/>
        <v>0</v>
      </c>
      <c r="L516" s="47">
        <f t="shared" si="83"/>
        <v>0</v>
      </c>
      <c r="M516" s="24">
        <f t="shared" si="84"/>
        <v>0</v>
      </c>
      <c r="N516" s="46">
        <f t="shared" si="85"/>
        <v>0</v>
      </c>
      <c r="O516" s="49" t="str">
        <f t="shared" si="86"/>
        <v/>
      </c>
      <c r="P516" s="126" t="str">
        <f t="shared" si="87"/>
        <v/>
      </c>
      <c r="Q516" s="127">
        <f t="shared" si="88"/>
        <v>0</v>
      </c>
    </row>
    <row r="517" spans="2:17" s="1" customFormat="1" ht="13" x14ac:dyDescent="0.3">
      <c r="B517" s="166"/>
      <c r="C517" s="166"/>
      <c r="D517" s="164"/>
      <c r="E517" s="103"/>
      <c r="F517" s="44"/>
      <c r="G517" s="128"/>
      <c r="H517" s="45">
        <f t="shared" si="80"/>
        <v>0</v>
      </c>
      <c r="I517" s="23">
        <f>IFERROR(VLOOKUP($D517,PGP!$A:$B,2,FALSE),0)</f>
        <v>0</v>
      </c>
      <c r="J517" s="24">
        <f t="shared" si="81"/>
        <v>0</v>
      </c>
      <c r="K517" s="46">
        <f t="shared" si="82"/>
        <v>0</v>
      </c>
      <c r="L517" s="47">
        <f t="shared" si="83"/>
        <v>0</v>
      </c>
      <c r="M517" s="24">
        <f t="shared" si="84"/>
        <v>0</v>
      </c>
      <c r="N517" s="46">
        <f t="shared" si="85"/>
        <v>0</v>
      </c>
      <c r="O517" s="49" t="str">
        <f t="shared" si="86"/>
        <v/>
      </c>
      <c r="P517" s="126" t="str">
        <f t="shared" si="87"/>
        <v/>
      </c>
      <c r="Q517" s="127">
        <f t="shared" si="88"/>
        <v>0</v>
      </c>
    </row>
    <row r="518" spans="2:17" s="1" customFormat="1" ht="13" x14ac:dyDescent="0.3">
      <c r="B518" s="166"/>
      <c r="C518" s="166"/>
      <c r="D518" s="164"/>
      <c r="E518" s="103"/>
      <c r="F518" s="44"/>
      <c r="G518" s="128"/>
      <c r="H518" s="45">
        <f t="shared" si="80"/>
        <v>0</v>
      </c>
      <c r="I518" s="23">
        <f>IFERROR(VLOOKUP($D518,PGP!$A:$B,2,FALSE),0)</f>
        <v>0</v>
      </c>
      <c r="J518" s="24">
        <f t="shared" si="81"/>
        <v>0</v>
      </c>
      <c r="K518" s="46">
        <f t="shared" si="82"/>
        <v>0</v>
      </c>
      <c r="L518" s="47">
        <f t="shared" si="83"/>
        <v>0</v>
      </c>
      <c r="M518" s="24">
        <f t="shared" si="84"/>
        <v>0</v>
      </c>
      <c r="N518" s="46">
        <f t="shared" si="85"/>
        <v>0</v>
      </c>
      <c r="O518" s="49" t="str">
        <f t="shared" si="86"/>
        <v/>
      </c>
      <c r="P518" s="126" t="str">
        <f t="shared" si="87"/>
        <v/>
      </c>
      <c r="Q518" s="127">
        <f t="shared" si="88"/>
        <v>0</v>
      </c>
    </row>
    <row r="519" spans="2:17" s="1" customFormat="1" ht="13" x14ac:dyDescent="0.3">
      <c r="B519" s="166"/>
      <c r="C519" s="166"/>
      <c r="D519" s="164"/>
      <c r="E519" s="103"/>
      <c r="F519" s="44"/>
      <c r="G519" s="128"/>
      <c r="H519" s="45">
        <f t="shared" si="80"/>
        <v>0</v>
      </c>
      <c r="I519" s="23">
        <f>IFERROR(VLOOKUP($D519,PGP!$A:$B,2,FALSE),0)</f>
        <v>0</v>
      </c>
      <c r="J519" s="24">
        <f t="shared" si="81"/>
        <v>0</v>
      </c>
      <c r="K519" s="46">
        <f t="shared" si="82"/>
        <v>0</v>
      </c>
      <c r="L519" s="47">
        <f t="shared" si="83"/>
        <v>0</v>
      </c>
      <c r="M519" s="24">
        <f t="shared" si="84"/>
        <v>0</v>
      </c>
      <c r="N519" s="46">
        <f t="shared" si="85"/>
        <v>0</v>
      </c>
      <c r="O519" s="49" t="str">
        <f t="shared" si="86"/>
        <v/>
      </c>
      <c r="P519" s="126" t="str">
        <f t="shared" si="87"/>
        <v/>
      </c>
      <c r="Q519" s="127">
        <f t="shared" si="88"/>
        <v>0</v>
      </c>
    </row>
    <row r="520" spans="2:17" s="1" customFormat="1" ht="13" x14ac:dyDescent="0.3">
      <c r="B520" s="166"/>
      <c r="C520" s="166"/>
      <c r="D520" s="164"/>
      <c r="E520" s="103"/>
      <c r="F520" s="44"/>
      <c r="G520" s="128"/>
      <c r="H520" s="45">
        <f t="shared" si="80"/>
        <v>0</v>
      </c>
      <c r="I520" s="23">
        <f>IFERROR(VLOOKUP($D520,PGP!$A:$B,2,FALSE),0)</f>
        <v>0</v>
      </c>
      <c r="J520" s="24">
        <f t="shared" si="81"/>
        <v>0</v>
      </c>
      <c r="K520" s="46">
        <f t="shared" si="82"/>
        <v>0</v>
      </c>
      <c r="L520" s="47">
        <f t="shared" si="83"/>
        <v>0</v>
      </c>
      <c r="M520" s="24">
        <f t="shared" si="84"/>
        <v>0</v>
      </c>
      <c r="N520" s="46">
        <f t="shared" si="85"/>
        <v>0</v>
      </c>
      <c r="O520" s="49" t="str">
        <f t="shared" si="86"/>
        <v/>
      </c>
      <c r="P520" s="126" t="str">
        <f t="shared" si="87"/>
        <v/>
      </c>
      <c r="Q520" s="127">
        <f t="shared" si="88"/>
        <v>0</v>
      </c>
    </row>
    <row r="521" spans="2:17" s="1" customFormat="1" ht="13" x14ac:dyDescent="0.3">
      <c r="B521" s="166"/>
      <c r="C521" s="166"/>
      <c r="D521" s="164"/>
      <c r="E521" s="103"/>
      <c r="F521" s="44"/>
      <c r="G521" s="128"/>
      <c r="H521" s="45">
        <f t="shared" si="80"/>
        <v>0</v>
      </c>
      <c r="I521" s="23">
        <f>IFERROR(VLOOKUP($D521,PGP!$A:$B,2,FALSE),0)</f>
        <v>0</v>
      </c>
      <c r="J521" s="24">
        <f t="shared" si="81"/>
        <v>0</v>
      </c>
      <c r="K521" s="46">
        <f t="shared" si="82"/>
        <v>0</v>
      </c>
      <c r="L521" s="47">
        <f t="shared" si="83"/>
        <v>0</v>
      </c>
      <c r="M521" s="24">
        <f t="shared" si="84"/>
        <v>0</v>
      </c>
      <c r="N521" s="46">
        <f t="shared" si="85"/>
        <v>0</v>
      </c>
      <c r="O521" s="49" t="str">
        <f t="shared" si="86"/>
        <v/>
      </c>
      <c r="P521" s="126" t="str">
        <f t="shared" si="87"/>
        <v/>
      </c>
      <c r="Q521" s="127">
        <f t="shared" si="88"/>
        <v>0</v>
      </c>
    </row>
    <row r="522" spans="2:17" s="1" customFormat="1" ht="13" x14ac:dyDescent="0.3">
      <c r="B522" s="166"/>
      <c r="C522" s="166"/>
      <c r="D522" s="164"/>
      <c r="E522" s="103"/>
      <c r="F522" s="44"/>
      <c r="G522" s="128"/>
      <c r="H522" s="45">
        <f t="shared" si="80"/>
        <v>0</v>
      </c>
      <c r="I522" s="23">
        <f>IFERROR(VLOOKUP($D522,PGP!$A:$B,2,FALSE),0)</f>
        <v>0</v>
      </c>
      <c r="J522" s="24">
        <f t="shared" si="81"/>
        <v>0</v>
      </c>
      <c r="K522" s="46">
        <f t="shared" si="82"/>
        <v>0</v>
      </c>
      <c r="L522" s="47">
        <f t="shared" si="83"/>
        <v>0</v>
      </c>
      <c r="M522" s="24">
        <f t="shared" si="84"/>
        <v>0</v>
      </c>
      <c r="N522" s="46">
        <f t="shared" si="85"/>
        <v>0</v>
      </c>
      <c r="O522" s="49" t="str">
        <f t="shared" si="86"/>
        <v/>
      </c>
      <c r="P522" s="126" t="str">
        <f t="shared" si="87"/>
        <v/>
      </c>
      <c r="Q522" s="127">
        <f t="shared" si="88"/>
        <v>0</v>
      </c>
    </row>
    <row r="523" spans="2:17" s="1" customFormat="1" ht="13" x14ac:dyDescent="0.3">
      <c r="B523" s="166"/>
      <c r="C523" s="166"/>
      <c r="D523" s="164"/>
      <c r="E523" s="103"/>
      <c r="F523" s="44"/>
      <c r="G523" s="128"/>
      <c r="H523" s="45">
        <f t="shared" si="80"/>
        <v>0</v>
      </c>
      <c r="I523" s="23">
        <f>IFERROR(VLOOKUP($D523,PGP!$A:$B,2,FALSE),0)</f>
        <v>0</v>
      </c>
      <c r="J523" s="24">
        <f t="shared" si="81"/>
        <v>0</v>
      </c>
      <c r="K523" s="46">
        <f t="shared" si="82"/>
        <v>0</v>
      </c>
      <c r="L523" s="47">
        <f t="shared" si="83"/>
        <v>0</v>
      </c>
      <c r="M523" s="24">
        <f t="shared" si="84"/>
        <v>0</v>
      </c>
      <c r="N523" s="46">
        <f t="shared" si="85"/>
        <v>0</v>
      </c>
      <c r="O523" s="49" t="str">
        <f t="shared" si="86"/>
        <v/>
      </c>
      <c r="P523" s="126" t="str">
        <f t="shared" si="87"/>
        <v/>
      </c>
      <c r="Q523" s="127">
        <f t="shared" si="88"/>
        <v>0</v>
      </c>
    </row>
    <row r="524" spans="2:17" s="1" customFormat="1" ht="13" x14ac:dyDescent="0.3">
      <c r="B524" s="166"/>
      <c r="C524" s="166"/>
      <c r="D524" s="164"/>
      <c r="E524" s="103"/>
      <c r="F524" s="44"/>
      <c r="G524" s="128"/>
      <c r="H524" s="45">
        <f t="shared" si="80"/>
        <v>0</v>
      </c>
      <c r="I524" s="23">
        <f>IFERROR(VLOOKUP($D524,PGP!$A:$B,2,FALSE),0)</f>
        <v>0</v>
      </c>
      <c r="J524" s="24">
        <f t="shared" si="81"/>
        <v>0</v>
      </c>
      <c r="K524" s="46">
        <f t="shared" si="82"/>
        <v>0</v>
      </c>
      <c r="L524" s="47">
        <f t="shared" si="83"/>
        <v>0</v>
      </c>
      <c r="M524" s="24">
        <f t="shared" si="84"/>
        <v>0</v>
      </c>
      <c r="N524" s="46">
        <f t="shared" si="85"/>
        <v>0</v>
      </c>
      <c r="O524" s="49" t="str">
        <f t="shared" si="86"/>
        <v/>
      </c>
      <c r="P524" s="126" t="str">
        <f t="shared" si="87"/>
        <v/>
      </c>
      <c r="Q524" s="127">
        <f t="shared" si="88"/>
        <v>0</v>
      </c>
    </row>
    <row r="525" spans="2:17" s="1" customFormat="1" ht="13" x14ac:dyDescent="0.3">
      <c r="B525" s="166"/>
      <c r="C525" s="166"/>
      <c r="D525" s="164"/>
      <c r="E525" s="103"/>
      <c r="F525" s="44"/>
      <c r="G525" s="128"/>
      <c r="H525" s="45">
        <f t="shared" si="80"/>
        <v>0</v>
      </c>
      <c r="I525" s="23">
        <f>IFERROR(VLOOKUP($D525,PGP!$A:$B,2,FALSE),0)</f>
        <v>0</v>
      </c>
      <c r="J525" s="24">
        <f t="shared" si="81"/>
        <v>0</v>
      </c>
      <c r="K525" s="46">
        <f t="shared" si="82"/>
        <v>0</v>
      </c>
      <c r="L525" s="47">
        <f t="shared" si="83"/>
        <v>0</v>
      </c>
      <c r="M525" s="24">
        <f t="shared" si="84"/>
        <v>0</v>
      </c>
      <c r="N525" s="46">
        <f t="shared" si="85"/>
        <v>0</v>
      </c>
      <c r="O525" s="49" t="str">
        <f t="shared" si="86"/>
        <v/>
      </c>
      <c r="P525" s="126" t="str">
        <f t="shared" si="87"/>
        <v/>
      </c>
      <c r="Q525" s="127">
        <f t="shared" si="88"/>
        <v>0</v>
      </c>
    </row>
    <row r="526" spans="2:17" s="1" customFormat="1" ht="13" x14ac:dyDescent="0.3">
      <c r="B526" s="166"/>
      <c r="C526" s="166"/>
      <c r="D526" s="164"/>
      <c r="E526" s="103"/>
      <c r="F526" s="44"/>
      <c r="G526" s="128"/>
      <c r="H526" s="45">
        <f t="shared" si="80"/>
        <v>0</v>
      </c>
      <c r="I526" s="23">
        <f>IFERROR(VLOOKUP($D526,PGP!$A:$B,2,FALSE),0)</f>
        <v>0</v>
      </c>
      <c r="J526" s="24">
        <f t="shared" si="81"/>
        <v>0</v>
      </c>
      <c r="K526" s="46">
        <f t="shared" si="82"/>
        <v>0</v>
      </c>
      <c r="L526" s="47">
        <f t="shared" si="83"/>
        <v>0</v>
      </c>
      <c r="M526" s="24">
        <f t="shared" si="84"/>
        <v>0</v>
      </c>
      <c r="N526" s="46">
        <f t="shared" si="85"/>
        <v>0</v>
      </c>
      <c r="O526" s="49" t="str">
        <f t="shared" si="86"/>
        <v/>
      </c>
      <c r="P526" s="126" t="str">
        <f t="shared" si="87"/>
        <v/>
      </c>
      <c r="Q526" s="127">
        <f t="shared" si="88"/>
        <v>0</v>
      </c>
    </row>
    <row r="527" spans="2:17" s="1" customFormat="1" ht="13" x14ac:dyDescent="0.3">
      <c r="B527" s="166"/>
      <c r="C527" s="166"/>
      <c r="D527" s="164"/>
      <c r="E527" s="103"/>
      <c r="F527" s="44"/>
      <c r="G527" s="128"/>
      <c r="H527" s="45">
        <f t="shared" si="80"/>
        <v>0</v>
      </c>
      <c r="I527" s="23">
        <f>IFERROR(VLOOKUP($D527,PGP!$A:$B,2,FALSE),0)</f>
        <v>0</v>
      </c>
      <c r="J527" s="24">
        <f t="shared" si="81"/>
        <v>0</v>
      </c>
      <c r="K527" s="46">
        <f t="shared" si="82"/>
        <v>0</v>
      </c>
      <c r="L527" s="47">
        <f t="shared" si="83"/>
        <v>0</v>
      </c>
      <c r="M527" s="24">
        <f t="shared" si="84"/>
        <v>0</v>
      </c>
      <c r="N527" s="46">
        <f t="shared" si="85"/>
        <v>0</v>
      </c>
      <c r="O527" s="49" t="str">
        <f t="shared" si="86"/>
        <v/>
      </c>
      <c r="P527" s="126" t="str">
        <f t="shared" si="87"/>
        <v/>
      </c>
      <c r="Q527" s="127">
        <f t="shared" si="88"/>
        <v>0</v>
      </c>
    </row>
    <row r="528" spans="2:17" s="1" customFormat="1" ht="13" x14ac:dyDescent="0.3">
      <c r="B528" s="166"/>
      <c r="C528" s="166"/>
      <c r="D528" s="164"/>
      <c r="E528" s="103"/>
      <c r="F528" s="44"/>
      <c r="G528" s="128"/>
      <c r="H528" s="45">
        <f t="shared" si="80"/>
        <v>0</v>
      </c>
      <c r="I528" s="23">
        <f>IFERROR(VLOOKUP($D528,PGP!$A:$B,2,FALSE),0)</f>
        <v>0</v>
      </c>
      <c r="J528" s="24">
        <f t="shared" si="81"/>
        <v>0</v>
      </c>
      <c r="K528" s="46">
        <f t="shared" si="82"/>
        <v>0</v>
      </c>
      <c r="L528" s="47">
        <f t="shared" si="83"/>
        <v>0</v>
      </c>
      <c r="M528" s="24">
        <f t="shared" si="84"/>
        <v>0</v>
      </c>
      <c r="N528" s="46">
        <f t="shared" si="85"/>
        <v>0</v>
      </c>
      <c r="O528" s="49" t="str">
        <f t="shared" si="86"/>
        <v/>
      </c>
      <c r="P528" s="126" t="str">
        <f t="shared" si="87"/>
        <v/>
      </c>
      <c r="Q528" s="127">
        <f t="shared" si="88"/>
        <v>0</v>
      </c>
    </row>
    <row r="529" spans="2:17" s="1" customFormat="1" ht="13" x14ac:dyDescent="0.3">
      <c r="B529" s="166"/>
      <c r="C529" s="166"/>
      <c r="D529" s="164"/>
      <c r="E529" s="103"/>
      <c r="F529" s="44"/>
      <c r="G529" s="128"/>
      <c r="H529" s="45">
        <f t="shared" si="80"/>
        <v>0</v>
      </c>
      <c r="I529" s="23">
        <f>IFERROR(VLOOKUP($D529,PGP!$A:$B,2,FALSE),0)</f>
        <v>0</v>
      </c>
      <c r="J529" s="24">
        <f t="shared" si="81"/>
        <v>0</v>
      </c>
      <c r="K529" s="46">
        <f t="shared" si="82"/>
        <v>0</v>
      </c>
      <c r="L529" s="47">
        <f t="shared" si="83"/>
        <v>0</v>
      </c>
      <c r="M529" s="24">
        <f t="shared" si="84"/>
        <v>0</v>
      </c>
      <c r="N529" s="46">
        <f t="shared" si="85"/>
        <v>0</v>
      </c>
      <c r="O529" s="49" t="str">
        <f t="shared" si="86"/>
        <v/>
      </c>
      <c r="P529" s="126" t="str">
        <f t="shared" si="87"/>
        <v/>
      </c>
      <c r="Q529" s="127">
        <f t="shared" si="88"/>
        <v>0</v>
      </c>
    </row>
    <row r="530" spans="2:17" s="1" customFormat="1" ht="13" x14ac:dyDescent="0.3">
      <c r="B530" s="166"/>
      <c r="C530" s="166"/>
      <c r="D530" s="164"/>
      <c r="E530" s="103"/>
      <c r="F530" s="44"/>
      <c r="G530" s="128"/>
      <c r="H530" s="45">
        <f t="shared" si="80"/>
        <v>0</v>
      </c>
      <c r="I530" s="23">
        <f>IFERROR(VLOOKUP($D530,PGP!$A:$B,2,FALSE),0)</f>
        <v>0</v>
      </c>
      <c r="J530" s="24">
        <f t="shared" si="81"/>
        <v>0</v>
      </c>
      <c r="K530" s="46">
        <f t="shared" si="82"/>
        <v>0</v>
      </c>
      <c r="L530" s="47">
        <f t="shared" si="83"/>
        <v>0</v>
      </c>
      <c r="M530" s="24">
        <f t="shared" si="84"/>
        <v>0</v>
      </c>
      <c r="N530" s="46">
        <f t="shared" si="85"/>
        <v>0</v>
      </c>
      <c r="O530" s="49" t="str">
        <f t="shared" si="86"/>
        <v/>
      </c>
      <c r="P530" s="126" t="str">
        <f t="shared" si="87"/>
        <v/>
      </c>
      <c r="Q530" s="127">
        <f t="shared" si="88"/>
        <v>0</v>
      </c>
    </row>
    <row r="531" spans="2:17" s="1" customFormat="1" ht="13" x14ac:dyDescent="0.3">
      <c r="B531" s="166"/>
      <c r="C531" s="166"/>
      <c r="D531" s="164"/>
      <c r="E531" s="103"/>
      <c r="F531" s="44"/>
      <c r="G531" s="128"/>
      <c r="H531" s="45">
        <f t="shared" si="80"/>
        <v>0</v>
      </c>
      <c r="I531" s="23">
        <f>IFERROR(VLOOKUP($D531,PGP!$A:$B,2,FALSE),0)</f>
        <v>0</v>
      </c>
      <c r="J531" s="24">
        <f t="shared" si="81"/>
        <v>0</v>
      </c>
      <c r="K531" s="46">
        <f t="shared" si="82"/>
        <v>0</v>
      </c>
      <c r="L531" s="47">
        <f t="shared" si="83"/>
        <v>0</v>
      </c>
      <c r="M531" s="24">
        <f t="shared" si="84"/>
        <v>0</v>
      </c>
      <c r="N531" s="46">
        <f t="shared" si="85"/>
        <v>0</v>
      </c>
      <c r="O531" s="49" t="str">
        <f t="shared" si="86"/>
        <v/>
      </c>
      <c r="P531" s="126" t="str">
        <f t="shared" si="87"/>
        <v/>
      </c>
      <c r="Q531" s="127">
        <f t="shared" si="88"/>
        <v>0</v>
      </c>
    </row>
    <row r="532" spans="2:17" s="1" customFormat="1" ht="13" x14ac:dyDescent="0.3">
      <c r="B532" s="166"/>
      <c r="C532" s="166"/>
      <c r="D532" s="164"/>
      <c r="E532" s="103"/>
      <c r="F532" s="44"/>
      <c r="G532" s="128"/>
      <c r="H532" s="45">
        <f t="shared" si="80"/>
        <v>0</v>
      </c>
      <c r="I532" s="23">
        <f>IFERROR(VLOOKUP($D532,PGP!$A:$B,2,FALSE),0)</f>
        <v>0</v>
      </c>
      <c r="J532" s="24">
        <f t="shared" si="81"/>
        <v>0</v>
      </c>
      <c r="K532" s="46">
        <f t="shared" si="82"/>
        <v>0</v>
      </c>
      <c r="L532" s="47">
        <f t="shared" si="83"/>
        <v>0</v>
      </c>
      <c r="M532" s="24">
        <f t="shared" si="84"/>
        <v>0</v>
      </c>
      <c r="N532" s="46">
        <f t="shared" si="85"/>
        <v>0</v>
      </c>
      <c r="O532" s="49" t="str">
        <f t="shared" si="86"/>
        <v/>
      </c>
      <c r="P532" s="126" t="str">
        <f t="shared" si="87"/>
        <v/>
      </c>
      <c r="Q532" s="127">
        <f t="shared" si="88"/>
        <v>0</v>
      </c>
    </row>
    <row r="533" spans="2:17" s="1" customFormat="1" ht="13" x14ac:dyDescent="0.3">
      <c r="B533" s="166"/>
      <c r="C533" s="166"/>
      <c r="D533" s="164"/>
      <c r="E533" s="103"/>
      <c r="F533" s="44"/>
      <c r="G533" s="128"/>
      <c r="H533" s="45">
        <f t="shared" si="80"/>
        <v>0</v>
      </c>
      <c r="I533" s="23">
        <f>IFERROR(VLOOKUP($D533,PGP!$A:$B,2,FALSE),0)</f>
        <v>0</v>
      </c>
      <c r="J533" s="24">
        <f t="shared" si="81"/>
        <v>0</v>
      </c>
      <c r="K533" s="46">
        <f t="shared" si="82"/>
        <v>0</v>
      </c>
      <c r="L533" s="47">
        <f t="shared" si="83"/>
        <v>0</v>
      </c>
      <c r="M533" s="24">
        <f t="shared" si="84"/>
        <v>0</v>
      </c>
      <c r="N533" s="46">
        <f t="shared" si="85"/>
        <v>0</v>
      </c>
      <c r="O533" s="49" t="str">
        <f t="shared" si="86"/>
        <v/>
      </c>
      <c r="P533" s="126" t="str">
        <f t="shared" si="87"/>
        <v/>
      </c>
      <c r="Q533" s="127">
        <f t="shared" si="88"/>
        <v>0</v>
      </c>
    </row>
    <row r="534" spans="2:17" s="1" customFormat="1" ht="13" x14ac:dyDescent="0.3">
      <c r="B534" s="166"/>
      <c r="C534" s="166"/>
      <c r="D534" s="164"/>
      <c r="E534" s="103"/>
      <c r="F534" s="44"/>
      <c r="G534" s="128"/>
      <c r="H534" s="45">
        <f t="shared" si="80"/>
        <v>0</v>
      </c>
      <c r="I534" s="23">
        <f>IFERROR(VLOOKUP($D534,PGP!$A:$B,2,FALSE),0)</f>
        <v>0</v>
      </c>
      <c r="J534" s="24">
        <f t="shared" si="81"/>
        <v>0</v>
      </c>
      <c r="K534" s="46">
        <f t="shared" si="82"/>
        <v>0</v>
      </c>
      <c r="L534" s="47">
        <f t="shared" si="83"/>
        <v>0</v>
      </c>
      <c r="M534" s="24">
        <f t="shared" si="84"/>
        <v>0</v>
      </c>
      <c r="N534" s="46">
        <f t="shared" si="85"/>
        <v>0</v>
      </c>
      <c r="O534" s="49" t="str">
        <f t="shared" si="86"/>
        <v/>
      </c>
      <c r="P534" s="126" t="str">
        <f t="shared" si="87"/>
        <v/>
      </c>
      <c r="Q534" s="127">
        <f t="shared" si="88"/>
        <v>0</v>
      </c>
    </row>
    <row r="535" spans="2:17" s="1" customFormat="1" ht="13" x14ac:dyDescent="0.3">
      <c r="B535" s="166"/>
      <c r="C535" s="166"/>
      <c r="D535" s="164"/>
      <c r="E535" s="103"/>
      <c r="F535" s="44"/>
      <c r="G535" s="128"/>
      <c r="H535" s="45">
        <f t="shared" si="80"/>
        <v>0</v>
      </c>
      <c r="I535" s="23">
        <f>IFERROR(VLOOKUP($D535,PGP!$A:$B,2,FALSE),0)</f>
        <v>0</v>
      </c>
      <c r="J535" s="24">
        <f t="shared" si="81"/>
        <v>0</v>
      </c>
      <c r="K535" s="46">
        <f t="shared" si="82"/>
        <v>0</v>
      </c>
      <c r="L535" s="47">
        <f t="shared" si="83"/>
        <v>0</v>
      </c>
      <c r="M535" s="24">
        <f t="shared" si="84"/>
        <v>0</v>
      </c>
      <c r="N535" s="46">
        <f t="shared" si="85"/>
        <v>0</v>
      </c>
      <c r="O535" s="49" t="str">
        <f t="shared" si="86"/>
        <v/>
      </c>
      <c r="P535" s="126" t="str">
        <f t="shared" si="87"/>
        <v/>
      </c>
      <c r="Q535" s="127">
        <f t="shared" si="88"/>
        <v>0</v>
      </c>
    </row>
    <row r="536" spans="2:17" s="1" customFormat="1" ht="13" x14ac:dyDescent="0.3">
      <c r="B536" s="166"/>
      <c r="C536" s="166"/>
      <c r="D536" s="164"/>
      <c r="E536" s="103"/>
      <c r="F536" s="44"/>
      <c r="G536" s="128"/>
      <c r="H536" s="45">
        <f t="shared" si="80"/>
        <v>0</v>
      </c>
      <c r="I536" s="23">
        <f>IFERROR(VLOOKUP($D536,PGP!$A:$B,2,FALSE),0)</f>
        <v>0</v>
      </c>
      <c r="J536" s="24">
        <f t="shared" si="81"/>
        <v>0</v>
      </c>
      <c r="K536" s="46">
        <f t="shared" si="82"/>
        <v>0</v>
      </c>
      <c r="L536" s="47">
        <f t="shared" si="83"/>
        <v>0</v>
      </c>
      <c r="M536" s="24">
        <f t="shared" si="84"/>
        <v>0</v>
      </c>
      <c r="N536" s="46">
        <f t="shared" si="85"/>
        <v>0</v>
      </c>
      <c r="O536" s="49" t="str">
        <f t="shared" si="86"/>
        <v/>
      </c>
      <c r="P536" s="126" t="str">
        <f t="shared" si="87"/>
        <v/>
      </c>
      <c r="Q536" s="127">
        <f t="shared" si="88"/>
        <v>0</v>
      </c>
    </row>
    <row r="537" spans="2:17" s="1" customFormat="1" ht="13" x14ac:dyDescent="0.3">
      <c r="B537" s="166"/>
      <c r="C537" s="166"/>
      <c r="D537" s="164"/>
      <c r="E537" s="103"/>
      <c r="F537" s="44"/>
      <c r="G537" s="128"/>
      <c r="H537" s="45">
        <f t="shared" si="80"/>
        <v>0</v>
      </c>
      <c r="I537" s="23">
        <f>IFERROR(VLOOKUP($D537,PGP!$A:$B,2,FALSE),0)</f>
        <v>0</v>
      </c>
      <c r="J537" s="24">
        <f t="shared" si="81"/>
        <v>0</v>
      </c>
      <c r="K537" s="46">
        <f t="shared" si="82"/>
        <v>0</v>
      </c>
      <c r="L537" s="47">
        <f t="shared" si="83"/>
        <v>0</v>
      </c>
      <c r="M537" s="24">
        <f t="shared" si="84"/>
        <v>0</v>
      </c>
      <c r="N537" s="46">
        <f t="shared" si="85"/>
        <v>0</v>
      </c>
      <c r="O537" s="49" t="str">
        <f t="shared" si="86"/>
        <v/>
      </c>
      <c r="P537" s="126" t="str">
        <f t="shared" si="87"/>
        <v/>
      </c>
      <c r="Q537" s="127">
        <f t="shared" si="88"/>
        <v>0</v>
      </c>
    </row>
    <row r="538" spans="2:17" s="1" customFormat="1" ht="13" x14ac:dyDescent="0.3">
      <c r="B538" s="166"/>
      <c r="C538" s="166"/>
      <c r="D538" s="164"/>
      <c r="E538" s="103"/>
      <c r="F538" s="44"/>
      <c r="G538" s="128"/>
      <c r="H538" s="45">
        <f t="shared" si="80"/>
        <v>0</v>
      </c>
      <c r="I538" s="23">
        <f>IFERROR(VLOOKUP($D538,PGP!$A:$B,2,FALSE),0)</f>
        <v>0</v>
      </c>
      <c r="J538" s="24">
        <f t="shared" si="81"/>
        <v>0</v>
      </c>
      <c r="K538" s="46">
        <f t="shared" si="82"/>
        <v>0</v>
      </c>
      <c r="L538" s="47">
        <f t="shared" si="83"/>
        <v>0</v>
      </c>
      <c r="M538" s="24">
        <f t="shared" si="84"/>
        <v>0</v>
      </c>
      <c r="N538" s="46">
        <f t="shared" si="85"/>
        <v>0</v>
      </c>
      <c r="O538" s="49" t="str">
        <f t="shared" si="86"/>
        <v/>
      </c>
      <c r="P538" s="126" t="str">
        <f t="shared" si="87"/>
        <v/>
      </c>
      <c r="Q538" s="127">
        <f t="shared" si="88"/>
        <v>0</v>
      </c>
    </row>
    <row r="539" spans="2:17" s="1" customFormat="1" ht="13" x14ac:dyDescent="0.3">
      <c r="B539" s="166"/>
      <c r="C539" s="166"/>
      <c r="D539" s="164"/>
      <c r="E539" s="103"/>
      <c r="F539" s="44"/>
      <c r="G539" s="128"/>
      <c r="H539" s="45">
        <f t="shared" si="80"/>
        <v>0</v>
      </c>
      <c r="I539" s="23">
        <f>IFERROR(VLOOKUP($D539,PGP!$A:$B,2,FALSE),0)</f>
        <v>0</v>
      </c>
      <c r="J539" s="24">
        <f t="shared" si="81"/>
        <v>0</v>
      </c>
      <c r="K539" s="46">
        <f t="shared" si="82"/>
        <v>0</v>
      </c>
      <c r="L539" s="47">
        <f t="shared" si="83"/>
        <v>0</v>
      </c>
      <c r="M539" s="24">
        <f t="shared" si="84"/>
        <v>0</v>
      </c>
      <c r="N539" s="46">
        <f t="shared" si="85"/>
        <v>0</v>
      </c>
      <c r="O539" s="49" t="str">
        <f t="shared" si="86"/>
        <v/>
      </c>
      <c r="P539" s="126" t="str">
        <f t="shared" si="87"/>
        <v/>
      </c>
      <c r="Q539" s="127">
        <f t="shared" si="88"/>
        <v>0</v>
      </c>
    </row>
    <row r="540" spans="2:17" s="1" customFormat="1" ht="13" x14ac:dyDescent="0.3">
      <c r="B540" s="166"/>
      <c r="C540" s="166"/>
      <c r="D540" s="164"/>
      <c r="E540" s="103"/>
      <c r="F540" s="44"/>
      <c r="G540" s="128"/>
      <c r="H540" s="45">
        <f t="shared" si="80"/>
        <v>0</v>
      </c>
      <c r="I540" s="23">
        <f>IFERROR(VLOOKUP($D540,PGP!$A:$B,2,FALSE),0)</f>
        <v>0</v>
      </c>
      <c r="J540" s="24">
        <f t="shared" si="81"/>
        <v>0</v>
      </c>
      <c r="K540" s="46">
        <f t="shared" si="82"/>
        <v>0</v>
      </c>
      <c r="L540" s="47">
        <f t="shared" si="83"/>
        <v>0</v>
      </c>
      <c r="M540" s="24">
        <f t="shared" si="84"/>
        <v>0</v>
      </c>
      <c r="N540" s="46">
        <f t="shared" si="85"/>
        <v>0</v>
      </c>
      <c r="O540" s="49" t="str">
        <f t="shared" si="86"/>
        <v/>
      </c>
      <c r="P540" s="126" t="str">
        <f t="shared" si="87"/>
        <v/>
      </c>
      <c r="Q540" s="127">
        <f t="shared" si="88"/>
        <v>0</v>
      </c>
    </row>
    <row r="541" spans="2:17" s="1" customFormat="1" ht="13" x14ac:dyDescent="0.3">
      <c r="B541" s="166"/>
      <c r="C541" s="166"/>
      <c r="D541" s="164"/>
      <c r="E541" s="103"/>
      <c r="F541" s="44"/>
      <c r="G541" s="128"/>
      <c r="H541" s="45">
        <f t="shared" si="80"/>
        <v>0</v>
      </c>
      <c r="I541" s="23">
        <f>IFERROR(VLOOKUP($D541,PGP!$A:$B,2,FALSE),0)</f>
        <v>0</v>
      </c>
      <c r="J541" s="24">
        <f t="shared" si="81"/>
        <v>0</v>
      </c>
      <c r="K541" s="46">
        <f t="shared" si="82"/>
        <v>0</v>
      </c>
      <c r="L541" s="47">
        <f t="shared" si="83"/>
        <v>0</v>
      </c>
      <c r="M541" s="24">
        <f t="shared" si="84"/>
        <v>0</v>
      </c>
      <c r="N541" s="46">
        <f t="shared" si="85"/>
        <v>0</v>
      </c>
      <c r="O541" s="49" t="str">
        <f t="shared" si="86"/>
        <v/>
      </c>
      <c r="P541" s="126" t="str">
        <f t="shared" si="87"/>
        <v/>
      </c>
      <c r="Q541" s="127">
        <f t="shared" si="88"/>
        <v>0</v>
      </c>
    </row>
    <row r="542" spans="2:17" s="1" customFormat="1" ht="13" x14ac:dyDescent="0.3">
      <c r="B542" s="166"/>
      <c r="C542" s="166"/>
      <c r="D542" s="164"/>
      <c r="E542" s="103"/>
      <c r="F542" s="44"/>
      <c r="G542" s="128"/>
      <c r="H542" s="45">
        <f t="shared" si="80"/>
        <v>0</v>
      </c>
      <c r="I542" s="23">
        <f>IFERROR(VLOOKUP($D542,PGP!$A:$B,2,FALSE),0)</f>
        <v>0</v>
      </c>
      <c r="J542" s="24">
        <f t="shared" si="81"/>
        <v>0</v>
      </c>
      <c r="K542" s="46">
        <f t="shared" si="82"/>
        <v>0</v>
      </c>
      <c r="L542" s="47">
        <f t="shared" si="83"/>
        <v>0</v>
      </c>
      <c r="M542" s="24">
        <f t="shared" si="84"/>
        <v>0</v>
      </c>
      <c r="N542" s="46">
        <f t="shared" si="85"/>
        <v>0</v>
      </c>
      <c r="O542" s="49" t="str">
        <f t="shared" si="86"/>
        <v/>
      </c>
      <c r="P542" s="126" t="str">
        <f t="shared" si="87"/>
        <v/>
      </c>
      <c r="Q542" s="127">
        <f t="shared" si="88"/>
        <v>0</v>
      </c>
    </row>
    <row r="543" spans="2:17" s="1" customFormat="1" ht="13" x14ac:dyDescent="0.3">
      <c r="B543" s="166"/>
      <c r="C543" s="166"/>
      <c r="D543" s="164"/>
      <c r="E543" s="103"/>
      <c r="F543" s="44"/>
      <c r="G543" s="128"/>
      <c r="H543" s="45">
        <f t="shared" si="80"/>
        <v>0</v>
      </c>
      <c r="I543" s="23">
        <f>IFERROR(VLOOKUP($D543,PGP!$A:$B,2,FALSE),0)</f>
        <v>0</v>
      </c>
      <c r="J543" s="24">
        <f t="shared" si="81"/>
        <v>0</v>
      </c>
      <c r="K543" s="46">
        <f t="shared" si="82"/>
        <v>0</v>
      </c>
      <c r="L543" s="47">
        <f t="shared" si="83"/>
        <v>0</v>
      </c>
      <c r="M543" s="24">
        <f t="shared" si="84"/>
        <v>0</v>
      </c>
      <c r="N543" s="46">
        <f t="shared" si="85"/>
        <v>0</v>
      </c>
      <c r="O543" s="49" t="str">
        <f t="shared" si="86"/>
        <v/>
      </c>
      <c r="P543" s="126" t="str">
        <f t="shared" si="87"/>
        <v/>
      </c>
      <c r="Q543" s="127">
        <f t="shared" si="88"/>
        <v>0</v>
      </c>
    </row>
    <row r="544" spans="2:17" s="1" customFormat="1" ht="13" x14ac:dyDescent="0.3">
      <c r="B544" s="166"/>
      <c r="C544" s="166"/>
      <c r="D544" s="164"/>
      <c r="E544" s="103"/>
      <c r="F544" s="44"/>
      <c r="G544" s="128"/>
      <c r="H544" s="45">
        <f t="shared" si="80"/>
        <v>0</v>
      </c>
      <c r="I544" s="23">
        <f>IFERROR(VLOOKUP($D544,PGP!$A:$B,2,FALSE),0)</f>
        <v>0</v>
      </c>
      <c r="J544" s="24">
        <f t="shared" si="81"/>
        <v>0</v>
      </c>
      <c r="K544" s="46">
        <f t="shared" si="82"/>
        <v>0</v>
      </c>
      <c r="L544" s="47">
        <f t="shared" si="83"/>
        <v>0</v>
      </c>
      <c r="M544" s="24">
        <f t="shared" si="84"/>
        <v>0</v>
      </c>
      <c r="N544" s="46">
        <f t="shared" si="85"/>
        <v>0</v>
      </c>
      <c r="O544" s="49" t="str">
        <f t="shared" si="86"/>
        <v/>
      </c>
      <c r="P544" s="126" t="str">
        <f t="shared" si="87"/>
        <v/>
      </c>
      <c r="Q544" s="127">
        <f t="shared" si="88"/>
        <v>0</v>
      </c>
    </row>
    <row r="545" spans="2:17" s="1" customFormat="1" ht="13" x14ac:dyDescent="0.3">
      <c r="B545" s="166"/>
      <c r="C545" s="166"/>
      <c r="D545" s="164"/>
      <c r="E545" s="103"/>
      <c r="F545" s="44"/>
      <c r="G545" s="128"/>
      <c r="H545" s="45">
        <f t="shared" si="80"/>
        <v>0</v>
      </c>
      <c r="I545" s="23">
        <f>IFERROR(VLOOKUP($D545,PGP!$A:$B,2,FALSE),0)</f>
        <v>0</v>
      </c>
      <c r="J545" s="24">
        <f t="shared" si="81"/>
        <v>0</v>
      </c>
      <c r="K545" s="46">
        <f t="shared" si="82"/>
        <v>0</v>
      </c>
      <c r="L545" s="47">
        <f t="shared" si="83"/>
        <v>0</v>
      </c>
      <c r="M545" s="24">
        <f t="shared" si="84"/>
        <v>0</v>
      </c>
      <c r="N545" s="46">
        <f t="shared" si="85"/>
        <v>0</v>
      </c>
      <c r="O545" s="49" t="str">
        <f t="shared" si="86"/>
        <v/>
      </c>
      <c r="P545" s="126" t="str">
        <f t="shared" si="87"/>
        <v/>
      </c>
      <c r="Q545" s="127">
        <f t="shared" si="88"/>
        <v>0</v>
      </c>
    </row>
    <row r="546" spans="2:17" s="1" customFormat="1" ht="13" x14ac:dyDescent="0.3">
      <c r="B546" s="166"/>
      <c r="C546" s="166"/>
      <c r="D546" s="164"/>
      <c r="E546" s="103"/>
      <c r="F546" s="44"/>
      <c r="G546" s="128"/>
      <c r="H546" s="45">
        <f t="shared" si="80"/>
        <v>0</v>
      </c>
      <c r="I546" s="23">
        <f>IFERROR(VLOOKUP($D546,PGP!$A:$B,2,FALSE),0)</f>
        <v>0</v>
      </c>
      <c r="J546" s="24">
        <f t="shared" si="81"/>
        <v>0</v>
      </c>
      <c r="K546" s="46">
        <f t="shared" si="82"/>
        <v>0</v>
      </c>
      <c r="L546" s="47">
        <f t="shared" si="83"/>
        <v>0</v>
      </c>
      <c r="M546" s="24">
        <f t="shared" si="84"/>
        <v>0</v>
      </c>
      <c r="N546" s="46">
        <f t="shared" si="85"/>
        <v>0</v>
      </c>
      <c r="O546" s="49" t="str">
        <f t="shared" si="86"/>
        <v/>
      </c>
      <c r="P546" s="126" t="str">
        <f t="shared" si="87"/>
        <v/>
      </c>
      <c r="Q546" s="127">
        <f t="shared" si="88"/>
        <v>0</v>
      </c>
    </row>
    <row r="547" spans="2:17" s="1" customFormat="1" ht="13" x14ac:dyDescent="0.3">
      <c r="B547" s="166"/>
      <c r="C547" s="166"/>
      <c r="D547" s="164"/>
      <c r="E547" s="103"/>
      <c r="F547" s="44"/>
      <c r="G547" s="128"/>
      <c r="H547" s="45">
        <f t="shared" si="80"/>
        <v>0</v>
      </c>
      <c r="I547" s="23">
        <f>IFERROR(VLOOKUP($D547,PGP!$A:$B,2,FALSE),0)</f>
        <v>0</v>
      </c>
      <c r="J547" s="24">
        <f t="shared" si="81"/>
        <v>0</v>
      </c>
      <c r="K547" s="46">
        <f t="shared" si="82"/>
        <v>0</v>
      </c>
      <c r="L547" s="47">
        <f t="shared" si="83"/>
        <v>0</v>
      </c>
      <c r="M547" s="24">
        <f t="shared" si="84"/>
        <v>0</v>
      </c>
      <c r="N547" s="46">
        <f t="shared" si="85"/>
        <v>0</v>
      </c>
      <c r="O547" s="49" t="str">
        <f t="shared" si="86"/>
        <v/>
      </c>
      <c r="P547" s="126" t="str">
        <f t="shared" si="87"/>
        <v/>
      </c>
      <c r="Q547" s="127">
        <f t="shared" si="88"/>
        <v>0</v>
      </c>
    </row>
    <row r="548" spans="2:17" s="1" customFormat="1" ht="13" x14ac:dyDescent="0.3">
      <c r="B548" s="166"/>
      <c r="C548" s="166"/>
      <c r="D548" s="164"/>
      <c r="E548" s="103"/>
      <c r="F548" s="44"/>
      <c r="G548" s="128"/>
      <c r="H548" s="45">
        <f t="shared" si="80"/>
        <v>0</v>
      </c>
      <c r="I548" s="23">
        <f>IFERROR(VLOOKUP($D548,PGP!$A:$B,2,FALSE),0)</f>
        <v>0</v>
      </c>
      <c r="J548" s="24">
        <f t="shared" si="81"/>
        <v>0</v>
      </c>
      <c r="K548" s="46">
        <f t="shared" si="82"/>
        <v>0</v>
      </c>
      <c r="L548" s="47">
        <f t="shared" si="83"/>
        <v>0</v>
      </c>
      <c r="M548" s="24">
        <f t="shared" si="84"/>
        <v>0</v>
      </c>
      <c r="N548" s="46">
        <f t="shared" si="85"/>
        <v>0</v>
      </c>
      <c r="O548" s="49" t="str">
        <f t="shared" si="86"/>
        <v/>
      </c>
      <c r="P548" s="126" t="str">
        <f t="shared" si="87"/>
        <v/>
      </c>
      <c r="Q548" s="127">
        <f t="shared" si="88"/>
        <v>0</v>
      </c>
    </row>
    <row r="549" spans="2:17" s="1" customFormat="1" ht="13" x14ac:dyDescent="0.3">
      <c r="B549" s="166"/>
      <c r="C549" s="166"/>
      <c r="D549" s="164"/>
      <c r="E549" s="103"/>
      <c r="F549" s="44"/>
      <c r="G549" s="128"/>
      <c r="H549" s="45">
        <f t="shared" si="80"/>
        <v>0</v>
      </c>
      <c r="I549" s="23">
        <f>IFERROR(VLOOKUP($D549,PGP!$A:$B,2,FALSE),0)</f>
        <v>0</v>
      </c>
      <c r="J549" s="24">
        <f t="shared" si="81"/>
        <v>0</v>
      </c>
      <c r="K549" s="46">
        <f t="shared" si="82"/>
        <v>0</v>
      </c>
      <c r="L549" s="47">
        <f t="shared" si="83"/>
        <v>0</v>
      </c>
      <c r="M549" s="24">
        <f t="shared" si="84"/>
        <v>0</v>
      </c>
      <c r="N549" s="46">
        <f t="shared" si="85"/>
        <v>0</v>
      </c>
      <c r="O549" s="49" t="str">
        <f t="shared" si="86"/>
        <v/>
      </c>
      <c r="P549" s="126" t="str">
        <f t="shared" si="87"/>
        <v/>
      </c>
      <c r="Q549" s="127">
        <f t="shared" si="88"/>
        <v>0</v>
      </c>
    </row>
    <row r="550" spans="2:17" s="1" customFormat="1" ht="13" x14ac:dyDescent="0.3">
      <c r="B550" s="166"/>
      <c r="C550" s="166"/>
      <c r="D550" s="164"/>
      <c r="E550" s="103"/>
      <c r="F550" s="44"/>
      <c r="G550" s="128"/>
      <c r="H550" s="45">
        <f t="shared" si="80"/>
        <v>0</v>
      </c>
      <c r="I550" s="23">
        <f>IFERROR(VLOOKUP($D550,PGP!$A:$B,2,FALSE),0)</f>
        <v>0</v>
      </c>
      <c r="J550" s="24">
        <f t="shared" si="81"/>
        <v>0</v>
      </c>
      <c r="K550" s="46">
        <f t="shared" si="82"/>
        <v>0</v>
      </c>
      <c r="L550" s="47">
        <f t="shared" si="83"/>
        <v>0</v>
      </c>
      <c r="M550" s="24">
        <f t="shared" si="84"/>
        <v>0</v>
      </c>
      <c r="N550" s="46">
        <f t="shared" si="85"/>
        <v>0</v>
      </c>
      <c r="O550" s="49" t="str">
        <f t="shared" si="86"/>
        <v/>
      </c>
      <c r="P550" s="126" t="str">
        <f t="shared" si="87"/>
        <v/>
      </c>
      <c r="Q550" s="127">
        <f t="shared" si="88"/>
        <v>0</v>
      </c>
    </row>
    <row r="551" spans="2:17" s="1" customFormat="1" ht="13" x14ac:dyDescent="0.3">
      <c r="B551" s="166"/>
      <c r="C551" s="166"/>
      <c r="D551" s="164"/>
      <c r="E551" s="103"/>
      <c r="F551" s="44"/>
      <c r="G551" s="128"/>
      <c r="H551" s="45">
        <f t="shared" si="80"/>
        <v>0</v>
      </c>
      <c r="I551" s="23">
        <f>IFERROR(VLOOKUP($D551,PGP!$A:$B,2,FALSE),0)</f>
        <v>0</v>
      </c>
      <c r="J551" s="24">
        <f t="shared" si="81"/>
        <v>0</v>
      </c>
      <c r="K551" s="46">
        <f t="shared" si="82"/>
        <v>0</v>
      </c>
      <c r="L551" s="47">
        <f t="shared" si="83"/>
        <v>0</v>
      </c>
      <c r="M551" s="24">
        <f t="shared" si="84"/>
        <v>0</v>
      </c>
      <c r="N551" s="46">
        <f t="shared" si="85"/>
        <v>0</v>
      </c>
      <c r="O551" s="49" t="str">
        <f t="shared" si="86"/>
        <v/>
      </c>
      <c r="P551" s="126" t="str">
        <f t="shared" si="87"/>
        <v/>
      </c>
      <c r="Q551" s="127">
        <f t="shared" si="88"/>
        <v>0</v>
      </c>
    </row>
    <row r="552" spans="2:17" s="1" customFormat="1" ht="13" x14ac:dyDescent="0.3">
      <c r="B552" s="166"/>
      <c r="C552" s="166"/>
      <c r="D552" s="164"/>
      <c r="E552" s="103"/>
      <c r="F552" s="44"/>
      <c r="G552" s="128"/>
      <c r="H552" s="45">
        <f t="shared" ref="H552:H615" si="89">(IF(AND(D552="Fleurs séchées/Dried cannabis",(E552&lt;28)),1.05,0)+IF(AND(D552="Fleurs séchées/Dried cannabis",(E552=28)),0.9,0))*$E552</f>
        <v>0</v>
      </c>
      <c r="I552" s="23">
        <f>IFERROR(VLOOKUP($D552,PGP!$A:$B,2,FALSE),0)</f>
        <v>0</v>
      </c>
      <c r="J552" s="24">
        <f t="shared" ref="J552:J615" si="90">IFERROR((F552*(1+I552))+H552,0)</f>
        <v>0</v>
      </c>
      <c r="K552" s="46">
        <f t="shared" ref="K552:K615" si="91">IFERROR(ROUNDUP(J552*1.14975,1),0)</f>
        <v>0</v>
      </c>
      <c r="L552" s="47">
        <f t="shared" ref="L552:L615" si="92">(IF(AND(D552="Fleurs séchées/Dried cannabis",(E552&lt;28)),1.85,0)+IF(AND(D552="Fleurs séchées/Dried cannabis",(E552=28)),1.25,0)+IF(AND(D552="Préroulés/Pre-rolled",(E552&lt;28)),2.2,0)+IF(D552="Moulu/Ground",1.5,0)+IF(D552="Cartouches/Cartridges",10.4,0)+IF(AND(D552="Haschich/Hash",(E552&gt;=3)),3.5,0)+IF(AND(D552="Haschich/Hash",AND(E552&gt;=2,E552&lt;3)),4.3,0)+IF(AND(D552="Haschich/Hash",AND(E552&gt;=0,E552&lt;2)),5.9,0)+IF(AND(D552="Préroulés/Pre-rolled",AND(E552&gt;=0,E552&gt;27.99)),1.7,0))*E552</f>
        <v>0</v>
      </c>
      <c r="M552" s="24">
        <f t="shared" ref="M552:M615" si="93">L552+F552</f>
        <v>0</v>
      </c>
      <c r="N552" s="46">
        <f t="shared" ref="N552:N615" si="94">IFERROR(ROUNDUP(M552*1.14975,1),0)</f>
        <v>0</v>
      </c>
      <c r="O552" s="49" t="str">
        <f t="shared" ref="O552:O615" si="95">IF(ISBLANK(F552),"",IF(E552&lt;=0,"",IF(P552=K552,"Calcul de base/ Standard","Marge protégée/ Protected margin")))</f>
        <v/>
      </c>
      <c r="P552" s="126" t="str">
        <f t="shared" ref="P552:P615" si="96">IF(ISBLANK(F552),"",IF(E552&gt;0,MAX(K552,N552),"Remplir colonne D/ Complete column D"))</f>
        <v/>
      </c>
      <c r="Q552" s="127">
        <f t="shared" ref="Q552:Q615" si="97">IFERROR((P552/E552),0)</f>
        <v>0</v>
      </c>
    </row>
    <row r="553" spans="2:17" s="1" customFormat="1" ht="13" x14ac:dyDescent="0.3">
      <c r="B553" s="166"/>
      <c r="C553" s="166"/>
      <c r="D553" s="164"/>
      <c r="E553" s="103"/>
      <c r="F553" s="44"/>
      <c r="G553" s="128"/>
      <c r="H553" s="45">
        <f t="shared" si="89"/>
        <v>0</v>
      </c>
      <c r="I553" s="23">
        <f>IFERROR(VLOOKUP($D553,PGP!$A:$B,2,FALSE),0)</f>
        <v>0</v>
      </c>
      <c r="J553" s="24">
        <f t="shared" si="90"/>
        <v>0</v>
      </c>
      <c r="K553" s="46">
        <f t="shared" si="91"/>
        <v>0</v>
      </c>
      <c r="L553" s="47">
        <f t="shared" si="92"/>
        <v>0</v>
      </c>
      <c r="M553" s="24">
        <f t="shared" si="93"/>
        <v>0</v>
      </c>
      <c r="N553" s="46">
        <f t="shared" si="94"/>
        <v>0</v>
      </c>
      <c r="O553" s="49" t="str">
        <f t="shared" si="95"/>
        <v/>
      </c>
      <c r="P553" s="126" t="str">
        <f t="shared" si="96"/>
        <v/>
      </c>
      <c r="Q553" s="127">
        <f t="shared" si="97"/>
        <v>0</v>
      </c>
    </row>
    <row r="554" spans="2:17" s="1" customFormat="1" ht="13" x14ac:dyDescent="0.3">
      <c r="B554" s="166"/>
      <c r="C554" s="166"/>
      <c r="D554" s="164"/>
      <c r="E554" s="103"/>
      <c r="F554" s="44"/>
      <c r="G554" s="128"/>
      <c r="H554" s="45">
        <f t="shared" si="89"/>
        <v>0</v>
      </c>
      <c r="I554" s="23">
        <f>IFERROR(VLOOKUP($D554,PGP!$A:$B,2,FALSE),0)</f>
        <v>0</v>
      </c>
      <c r="J554" s="24">
        <f t="shared" si="90"/>
        <v>0</v>
      </c>
      <c r="K554" s="46">
        <f t="shared" si="91"/>
        <v>0</v>
      </c>
      <c r="L554" s="47">
        <f t="shared" si="92"/>
        <v>0</v>
      </c>
      <c r="M554" s="24">
        <f t="shared" si="93"/>
        <v>0</v>
      </c>
      <c r="N554" s="46">
        <f t="shared" si="94"/>
        <v>0</v>
      </c>
      <c r="O554" s="49" t="str">
        <f t="shared" si="95"/>
        <v/>
      </c>
      <c r="P554" s="126" t="str">
        <f t="shared" si="96"/>
        <v/>
      </c>
      <c r="Q554" s="127">
        <f t="shared" si="97"/>
        <v>0</v>
      </c>
    </row>
    <row r="555" spans="2:17" s="1" customFormat="1" ht="13" x14ac:dyDescent="0.3">
      <c r="B555" s="166"/>
      <c r="C555" s="166"/>
      <c r="D555" s="164"/>
      <c r="E555" s="103"/>
      <c r="F555" s="44"/>
      <c r="G555" s="128"/>
      <c r="H555" s="45">
        <f t="shared" si="89"/>
        <v>0</v>
      </c>
      <c r="I555" s="23">
        <f>IFERROR(VLOOKUP($D555,PGP!$A:$B,2,FALSE),0)</f>
        <v>0</v>
      </c>
      <c r="J555" s="24">
        <f t="shared" si="90"/>
        <v>0</v>
      </c>
      <c r="K555" s="46">
        <f t="shared" si="91"/>
        <v>0</v>
      </c>
      <c r="L555" s="47">
        <f t="shared" si="92"/>
        <v>0</v>
      </c>
      <c r="M555" s="24">
        <f t="shared" si="93"/>
        <v>0</v>
      </c>
      <c r="N555" s="46">
        <f t="shared" si="94"/>
        <v>0</v>
      </c>
      <c r="O555" s="49" t="str">
        <f t="shared" si="95"/>
        <v/>
      </c>
      <c r="P555" s="126" t="str">
        <f t="shared" si="96"/>
        <v/>
      </c>
      <c r="Q555" s="127">
        <f t="shared" si="97"/>
        <v>0</v>
      </c>
    </row>
    <row r="556" spans="2:17" s="1" customFormat="1" ht="13" x14ac:dyDescent="0.3">
      <c r="B556" s="166"/>
      <c r="C556" s="166"/>
      <c r="D556" s="164"/>
      <c r="E556" s="103"/>
      <c r="F556" s="44"/>
      <c r="G556" s="128"/>
      <c r="H556" s="45">
        <f t="shared" si="89"/>
        <v>0</v>
      </c>
      <c r="I556" s="23">
        <f>IFERROR(VLOOKUP($D556,PGP!$A:$B,2,FALSE),0)</f>
        <v>0</v>
      </c>
      <c r="J556" s="24">
        <f t="shared" si="90"/>
        <v>0</v>
      </c>
      <c r="K556" s="46">
        <f t="shared" si="91"/>
        <v>0</v>
      </c>
      <c r="L556" s="47">
        <f t="shared" si="92"/>
        <v>0</v>
      </c>
      <c r="M556" s="24">
        <f t="shared" si="93"/>
        <v>0</v>
      </c>
      <c r="N556" s="46">
        <f t="shared" si="94"/>
        <v>0</v>
      </c>
      <c r="O556" s="49" t="str">
        <f t="shared" si="95"/>
        <v/>
      </c>
      <c r="P556" s="126" t="str">
        <f t="shared" si="96"/>
        <v/>
      </c>
      <c r="Q556" s="127">
        <f t="shared" si="97"/>
        <v>0</v>
      </c>
    </row>
    <row r="557" spans="2:17" s="1" customFormat="1" ht="13" x14ac:dyDescent="0.3">
      <c r="B557" s="166"/>
      <c r="C557" s="166"/>
      <c r="D557" s="164"/>
      <c r="E557" s="103"/>
      <c r="F557" s="44"/>
      <c r="G557" s="128"/>
      <c r="H557" s="45">
        <f t="shared" si="89"/>
        <v>0</v>
      </c>
      <c r="I557" s="23">
        <f>IFERROR(VLOOKUP($D557,PGP!$A:$B,2,FALSE),0)</f>
        <v>0</v>
      </c>
      <c r="J557" s="24">
        <f t="shared" si="90"/>
        <v>0</v>
      </c>
      <c r="K557" s="46">
        <f t="shared" si="91"/>
        <v>0</v>
      </c>
      <c r="L557" s="47">
        <f t="shared" si="92"/>
        <v>0</v>
      </c>
      <c r="M557" s="24">
        <f t="shared" si="93"/>
        <v>0</v>
      </c>
      <c r="N557" s="46">
        <f t="shared" si="94"/>
        <v>0</v>
      </c>
      <c r="O557" s="49" t="str">
        <f t="shared" si="95"/>
        <v/>
      </c>
      <c r="P557" s="126" t="str">
        <f t="shared" si="96"/>
        <v/>
      </c>
      <c r="Q557" s="127">
        <f t="shared" si="97"/>
        <v>0</v>
      </c>
    </row>
    <row r="558" spans="2:17" s="1" customFormat="1" ht="13" x14ac:dyDescent="0.3">
      <c r="B558" s="166"/>
      <c r="C558" s="166"/>
      <c r="D558" s="164"/>
      <c r="E558" s="103"/>
      <c r="F558" s="44"/>
      <c r="G558" s="128"/>
      <c r="H558" s="45">
        <f t="shared" si="89"/>
        <v>0</v>
      </c>
      <c r="I558" s="23">
        <f>IFERROR(VLOOKUP($D558,PGP!$A:$B,2,FALSE),0)</f>
        <v>0</v>
      </c>
      <c r="J558" s="24">
        <f t="shared" si="90"/>
        <v>0</v>
      </c>
      <c r="K558" s="46">
        <f t="shared" si="91"/>
        <v>0</v>
      </c>
      <c r="L558" s="47">
        <f t="shared" si="92"/>
        <v>0</v>
      </c>
      <c r="M558" s="24">
        <f t="shared" si="93"/>
        <v>0</v>
      </c>
      <c r="N558" s="46">
        <f t="shared" si="94"/>
        <v>0</v>
      </c>
      <c r="O558" s="49" t="str">
        <f t="shared" si="95"/>
        <v/>
      </c>
      <c r="P558" s="126" t="str">
        <f t="shared" si="96"/>
        <v/>
      </c>
      <c r="Q558" s="127">
        <f t="shared" si="97"/>
        <v>0</v>
      </c>
    </row>
    <row r="559" spans="2:17" s="1" customFormat="1" ht="13" x14ac:dyDescent="0.3">
      <c r="B559" s="166"/>
      <c r="C559" s="166"/>
      <c r="D559" s="164"/>
      <c r="E559" s="103"/>
      <c r="F559" s="44"/>
      <c r="G559" s="128"/>
      <c r="H559" s="45">
        <f t="shared" si="89"/>
        <v>0</v>
      </c>
      <c r="I559" s="23">
        <f>IFERROR(VLOOKUP($D559,PGP!$A:$B,2,FALSE),0)</f>
        <v>0</v>
      </c>
      <c r="J559" s="24">
        <f t="shared" si="90"/>
        <v>0</v>
      </c>
      <c r="K559" s="46">
        <f t="shared" si="91"/>
        <v>0</v>
      </c>
      <c r="L559" s="47">
        <f t="shared" si="92"/>
        <v>0</v>
      </c>
      <c r="M559" s="24">
        <f t="shared" si="93"/>
        <v>0</v>
      </c>
      <c r="N559" s="46">
        <f t="shared" si="94"/>
        <v>0</v>
      </c>
      <c r="O559" s="49" t="str">
        <f t="shared" si="95"/>
        <v/>
      </c>
      <c r="P559" s="126" t="str">
        <f t="shared" si="96"/>
        <v/>
      </c>
      <c r="Q559" s="127">
        <f t="shared" si="97"/>
        <v>0</v>
      </c>
    </row>
    <row r="560" spans="2:17" s="1" customFormat="1" ht="13" x14ac:dyDescent="0.3">
      <c r="B560" s="166"/>
      <c r="C560" s="166"/>
      <c r="D560" s="164"/>
      <c r="E560" s="103"/>
      <c r="F560" s="44"/>
      <c r="G560" s="128"/>
      <c r="H560" s="45">
        <f t="shared" si="89"/>
        <v>0</v>
      </c>
      <c r="I560" s="23">
        <f>IFERROR(VLOOKUP($D560,PGP!$A:$B,2,FALSE),0)</f>
        <v>0</v>
      </c>
      <c r="J560" s="24">
        <f t="shared" si="90"/>
        <v>0</v>
      </c>
      <c r="K560" s="46">
        <f t="shared" si="91"/>
        <v>0</v>
      </c>
      <c r="L560" s="47">
        <f t="shared" si="92"/>
        <v>0</v>
      </c>
      <c r="M560" s="24">
        <f t="shared" si="93"/>
        <v>0</v>
      </c>
      <c r="N560" s="46">
        <f t="shared" si="94"/>
        <v>0</v>
      </c>
      <c r="O560" s="49" t="str">
        <f t="shared" si="95"/>
        <v/>
      </c>
      <c r="P560" s="126" t="str">
        <f t="shared" si="96"/>
        <v/>
      </c>
      <c r="Q560" s="127">
        <f t="shared" si="97"/>
        <v>0</v>
      </c>
    </row>
    <row r="561" spans="2:17" s="1" customFormat="1" ht="13" x14ac:dyDescent="0.3">
      <c r="B561" s="166"/>
      <c r="C561" s="166"/>
      <c r="D561" s="164"/>
      <c r="E561" s="103"/>
      <c r="F561" s="44"/>
      <c r="G561" s="128"/>
      <c r="H561" s="45">
        <f t="shared" si="89"/>
        <v>0</v>
      </c>
      <c r="I561" s="23">
        <f>IFERROR(VLOOKUP($D561,PGP!$A:$B,2,FALSE),0)</f>
        <v>0</v>
      </c>
      <c r="J561" s="24">
        <f t="shared" si="90"/>
        <v>0</v>
      </c>
      <c r="K561" s="46">
        <f t="shared" si="91"/>
        <v>0</v>
      </c>
      <c r="L561" s="47">
        <f t="shared" si="92"/>
        <v>0</v>
      </c>
      <c r="M561" s="24">
        <f t="shared" si="93"/>
        <v>0</v>
      </c>
      <c r="N561" s="46">
        <f t="shared" si="94"/>
        <v>0</v>
      </c>
      <c r="O561" s="49" t="str">
        <f t="shared" si="95"/>
        <v/>
      </c>
      <c r="P561" s="126" t="str">
        <f t="shared" si="96"/>
        <v/>
      </c>
      <c r="Q561" s="127">
        <f t="shared" si="97"/>
        <v>0</v>
      </c>
    </row>
    <row r="562" spans="2:17" s="1" customFormat="1" ht="13" x14ac:dyDescent="0.3">
      <c r="B562" s="166"/>
      <c r="C562" s="166"/>
      <c r="D562" s="164"/>
      <c r="E562" s="103"/>
      <c r="F562" s="44"/>
      <c r="G562" s="128"/>
      <c r="H562" s="45">
        <f t="shared" si="89"/>
        <v>0</v>
      </c>
      <c r="I562" s="23">
        <f>IFERROR(VLOOKUP($D562,PGP!$A:$B,2,FALSE),0)</f>
        <v>0</v>
      </c>
      <c r="J562" s="24">
        <f t="shared" si="90"/>
        <v>0</v>
      </c>
      <c r="K562" s="46">
        <f t="shared" si="91"/>
        <v>0</v>
      </c>
      <c r="L562" s="47">
        <f t="shared" si="92"/>
        <v>0</v>
      </c>
      <c r="M562" s="24">
        <f t="shared" si="93"/>
        <v>0</v>
      </c>
      <c r="N562" s="46">
        <f t="shared" si="94"/>
        <v>0</v>
      </c>
      <c r="O562" s="49" t="str">
        <f t="shared" si="95"/>
        <v/>
      </c>
      <c r="P562" s="126" t="str">
        <f t="shared" si="96"/>
        <v/>
      </c>
      <c r="Q562" s="127">
        <f t="shared" si="97"/>
        <v>0</v>
      </c>
    </row>
    <row r="563" spans="2:17" s="1" customFormat="1" ht="13" x14ac:dyDescent="0.3">
      <c r="B563" s="166"/>
      <c r="C563" s="166"/>
      <c r="D563" s="164"/>
      <c r="E563" s="103"/>
      <c r="F563" s="44"/>
      <c r="G563" s="128"/>
      <c r="H563" s="45">
        <f t="shared" si="89"/>
        <v>0</v>
      </c>
      <c r="I563" s="23">
        <f>IFERROR(VLOOKUP($D563,PGP!$A:$B,2,FALSE),0)</f>
        <v>0</v>
      </c>
      <c r="J563" s="24">
        <f t="shared" si="90"/>
        <v>0</v>
      </c>
      <c r="K563" s="46">
        <f t="shared" si="91"/>
        <v>0</v>
      </c>
      <c r="L563" s="47">
        <f t="shared" si="92"/>
        <v>0</v>
      </c>
      <c r="M563" s="24">
        <f t="shared" si="93"/>
        <v>0</v>
      </c>
      <c r="N563" s="46">
        <f t="shared" si="94"/>
        <v>0</v>
      </c>
      <c r="O563" s="49" t="str">
        <f t="shared" si="95"/>
        <v/>
      </c>
      <c r="P563" s="126" t="str">
        <f t="shared" si="96"/>
        <v/>
      </c>
      <c r="Q563" s="127">
        <f t="shared" si="97"/>
        <v>0</v>
      </c>
    </row>
    <row r="564" spans="2:17" s="1" customFormat="1" ht="13" x14ac:dyDescent="0.3">
      <c r="B564" s="166"/>
      <c r="C564" s="166"/>
      <c r="D564" s="164"/>
      <c r="E564" s="103"/>
      <c r="F564" s="44"/>
      <c r="G564" s="128"/>
      <c r="H564" s="45">
        <f t="shared" si="89"/>
        <v>0</v>
      </c>
      <c r="I564" s="23">
        <f>IFERROR(VLOOKUP($D564,PGP!$A:$B,2,FALSE),0)</f>
        <v>0</v>
      </c>
      <c r="J564" s="24">
        <f t="shared" si="90"/>
        <v>0</v>
      </c>
      <c r="K564" s="46">
        <f t="shared" si="91"/>
        <v>0</v>
      </c>
      <c r="L564" s="47">
        <f t="shared" si="92"/>
        <v>0</v>
      </c>
      <c r="M564" s="24">
        <f t="shared" si="93"/>
        <v>0</v>
      </c>
      <c r="N564" s="46">
        <f t="shared" si="94"/>
        <v>0</v>
      </c>
      <c r="O564" s="49" t="str">
        <f t="shared" si="95"/>
        <v/>
      </c>
      <c r="P564" s="126" t="str">
        <f t="shared" si="96"/>
        <v/>
      </c>
      <c r="Q564" s="127">
        <f t="shared" si="97"/>
        <v>0</v>
      </c>
    </row>
    <row r="565" spans="2:17" s="1" customFormat="1" ht="13" x14ac:dyDescent="0.3">
      <c r="B565" s="166"/>
      <c r="C565" s="166"/>
      <c r="D565" s="164"/>
      <c r="E565" s="103"/>
      <c r="F565" s="44"/>
      <c r="G565" s="128"/>
      <c r="H565" s="45">
        <f t="shared" si="89"/>
        <v>0</v>
      </c>
      <c r="I565" s="23">
        <f>IFERROR(VLOOKUP($D565,PGP!$A:$B,2,FALSE),0)</f>
        <v>0</v>
      </c>
      <c r="J565" s="24">
        <f t="shared" si="90"/>
        <v>0</v>
      </c>
      <c r="K565" s="46">
        <f t="shared" si="91"/>
        <v>0</v>
      </c>
      <c r="L565" s="47">
        <f t="shared" si="92"/>
        <v>0</v>
      </c>
      <c r="M565" s="24">
        <f t="shared" si="93"/>
        <v>0</v>
      </c>
      <c r="N565" s="46">
        <f t="shared" si="94"/>
        <v>0</v>
      </c>
      <c r="O565" s="49" t="str">
        <f t="shared" si="95"/>
        <v/>
      </c>
      <c r="P565" s="126" t="str">
        <f t="shared" si="96"/>
        <v/>
      </c>
      <c r="Q565" s="127">
        <f t="shared" si="97"/>
        <v>0</v>
      </c>
    </row>
    <row r="566" spans="2:17" s="1" customFormat="1" ht="13" x14ac:dyDescent="0.3">
      <c r="B566" s="166"/>
      <c r="C566" s="166"/>
      <c r="D566" s="164"/>
      <c r="E566" s="103"/>
      <c r="F566" s="44"/>
      <c r="G566" s="128"/>
      <c r="H566" s="45">
        <f t="shared" si="89"/>
        <v>0</v>
      </c>
      <c r="I566" s="23">
        <f>IFERROR(VLOOKUP($D566,PGP!$A:$B,2,FALSE),0)</f>
        <v>0</v>
      </c>
      <c r="J566" s="24">
        <f t="shared" si="90"/>
        <v>0</v>
      </c>
      <c r="K566" s="46">
        <f t="shared" si="91"/>
        <v>0</v>
      </c>
      <c r="L566" s="47">
        <f t="shared" si="92"/>
        <v>0</v>
      </c>
      <c r="M566" s="24">
        <f t="shared" si="93"/>
        <v>0</v>
      </c>
      <c r="N566" s="46">
        <f t="shared" si="94"/>
        <v>0</v>
      </c>
      <c r="O566" s="49" t="str">
        <f t="shared" si="95"/>
        <v/>
      </c>
      <c r="P566" s="126" t="str">
        <f t="shared" si="96"/>
        <v/>
      </c>
      <c r="Q566" s="127">
        <f t="shared" si="97"/>
        <v>0</v>
      </c>
    </row>
    <row r="567" spans="2:17" s="1" customFormat="1" ht="13" x14ac:dyDescent="0.3">
      <c r="B567" s="166"/>
      <c r="C567" s="166"/>
      <c r="D567" s="164"/>
      <c r="E567" s="103"/>
      <c r="F567" s="44"/>
      <c r="G567" s="128"/>
      <c r="H567" s="45">
        <f t="shared" si="89"/>
        <v>0</v>
      </c>
      <c r="I567" s="23">
        <f>IFERROR(VLOOKUP($D567,PGP!$A:$B,2,FALSE),0)</f>
        <v>0</v>
      </c>
      <c r="J567" s="24">
        <f t="shared" si="90"/>
        <v>0</v>
      </c>
      <c r="K567" s="46">
        <f t="shared" si="91"/>
        <v>0</v>
      </c>
      <c r="L567" s="47">
        <f t="shared" si="92"/>
        <v>0</v>
      </c>
      <c r="M567" s="24">
        <f t="shared" si="93"/>
        <v>0</v>
      </c>
      <c r="N567" s="46">
        <f t="shared" si="94"/>
        <v>0</v>
      </c>
      <c r="O567" s="49" t="str">
        <f t="shared" si="95"/>
        <v/>
      </c>
      <c r="P567" s="126" t="str">
        <f t="shared" si="96"/>
        <v/>
      </c>
      <c r="Q567" s="127">
        <f t="shared" si="97"/>
        <v>0</v>
      </c>
    </row>
    <row r="568" spans="2:17" s="1" customFormat="1" ht="13" x14ac:dyDescent="0.3">
      <c r="B568" s="166"/>
      <c r="C568" s="166"/>
      <c r="D568" s="164"/>
      <c r="E568" s="103"/>
      <c r="F568" s="44"/>
      <c r="G568" s="128"/>
      <c r="H568" s="45">
        <f t="shared" si="89"/>
        <v>0</v>
      </c>
      <c r="I568" s="23">
        <f>IFERROR(VLOOKUP($D568,PGP!$A:$B,2,FALSE),0)</f>
        <v>0</v>
      </c>
      <c r="J568" s="24">
        <f t="shared" si="90"/>
        <v>0</v>
      </c>
      <c r="K568" s="46">
        <f t="shared" si="91"/>
        <v>0</v>
      </c>
      <c r="L568" s="47">
        <f t="shared" si="92"/>
        <v>0</v>
      </c>
      <c r="M568" s="24">
        <f t="shared" si="93"/>
        <v>0</v>
      </c>
      <c r="N568" s="46">
        <f t="shared" si="94"/>
        <v>0</v>
      </c>
      <c r="O568" s="49" t="str">
        <f t="shared" si="95"/>
        <v/>
      </c>
      <c r="P568" s="126" t="str">
        <f t="shared" si="96"/>
        <v/>
      </c>
      <c r="Q568" s="127">
        <f t="shared" si="97"/>
        <v>0</v>
      </c>
    </row>
    <row r="569" spans="2:17" s="1" customFormat="1" ht="13" x14ac:dyDescent="0.3">
      <c r="B569" s="166"/>
      <c r="C569" s="166"/>
      <c r="D569" s="164"/>
      <c r="E569" s="103"/>
      <c r="F569" s="44"/>
      <c r="G569" s="128"/>
      <c r="H569" s="45">
        <f t="shared" si="89"/>
        <v>0</v>
      </c>
      <c r="I569" s="23">
        <f>IFERROR(VLOOKUP($D569,PGP!$A:$B,2,FALSE),0)</f>
        <v>0</v>
      </c>
      <c r="J569" s="24">
        <f t="shared" si="90"/>
        <v>0</v>
      </c>
      <c r="K569" s="46">
        <f t="shared" si="91"/>
        <v>0</v>
      </c>
      <c r="L569" s="47">
        <f t="shared" si="92"/>
        <v>0</v>
      </c>
      <c r="M569" s="24">
        <f t="shared" si="93"/>
        <v>0</v>
      </c>
      <c r="N569" s="46">
        <f t="shared" si="94"/>
        <v>0</v>
      </c>
      <c r="O569" s="49" t="str">
        <f t="shared" si="95"/>
        <v/>
      </c>
      <c r="P569" s="126" t="str">
        <f t="shared" si="96"/>
        <v/>
      </c>
      <c r="Q569" s="127">
        <f t="shared" si="97"/>
        <v>0</v>
      </c>
    </row>
    <row r="570" spans="2:17" s="1" customFormat="1" ht="13" x14ac:dyDescent="0.3">
      <c r="B570" s="166"/>
      <c r="C570" s="166"/>
      <c r="D570" s="164"/>
      <c r="E570" s="103"/>
      <c r="F570" s="44"/>
      <c r="G570" s="128"/>
      <c r="H570" s="45">
        <f t="shared" si="89"/>
        <v>0</v>
      </c>
      <c r="I570" s="23">
        <f>IFERROR(VLOOKUP($D570,PGP!$A:$B,2,FALSE),0)</f>
        <v>0</v>
      </c>
      <c r="J570" s="24">
        <f t="shared" si="90"/>
        <v>0</v>
      </c>
      <c r="K570" s="46">
        <f t="shared" si="91"/>
        <v>0</v>
      </c>
      <c r="L570" s="47">
        <f t="shared" si="92"/>
        <v>0</v>
      </c>
      <c r="M570" s="24">
        <f t="shared" si="93"/>
        <v>0</v>
      </c>
      <c r="N570" s="46">
        <f t="shared" si="94"/>
        <v>0</v>
      </c>
      <c r="O570" s="49" t="str">
        <f t="shared" si="95"/>
        <v/>
      </c>
      <c r="P570" s="126" t="str">
        <f t="shared" si="96"/>
        <v/>
      </c>
      <c r="Q570" s="127">
        <f t="shared" si="97"/>
        <v>0</v>
      </c>
    </row>
    <row r="571" spans="2:17" s="1" customFormat="1" ht="13" x14ac:dyDescent="0.3">
      <c r="B571" s="166"/>
      <c r="C571" s="166"/>
      <c r="D571" s="164"/>
      <c r="E571" s="103"/>
      <c r="F571" s="44"/>
      <c r="G571" s="128"/>
      <c r="H571" s="45">
        <f t="shared" si="89"/>
        <v>0</v>
      </c>
      <c r="I571" s="23">
        <f>IFERROR(VLOOKUP($D571,PGP!$A:$B,2,FALSE),0)</f>
        <v>0</v>
      </c>
      <c r="J571" s="24">
        <f t="shared" si="90"/>
        <v>0</v>
      </c>
      <c r="K571" s="46">
        <f t="shared" si="91"/>
        <v>0</v>
      </c>
      <c r="L571" s="47">
        <f t="shared" si="92"/>
        <v>0</v>
      </c>
      <c r="M571" s="24">
        <f t="shared" si="93"/>
        <v>0</v>
      </c>
      <c r="N571" s="46">
        <f t="shared" si="94"/>
        <v>0</v>
      </c>
      <c r="O571" s="49" t="str">
        <f t="shared" si="95"/>
        <v/>
      </c>
      <c r="P571" s="126" t="str">
        <f t="shared" si="96"/>
        <v/>
      </c>
      <c r="Q571" s="127">
        <f t="shared" si="97"/>
        <v>0</v>
      </c>
    </row>
    <row r="572" spans="2:17" s="1" customFormat="1" ht="13" x14ac:dyDescent="0.3">
      <c r="B572" s="166"/>
      <c r="C572" s="166"/>
      <c r="D572" s="164"/>
      <c r="E572" s="103"/>
      <c r="F572" s="44"/>
      <c r="G572" s="128"/>
      <c r="H572" s="45">
        <f t="shared" si="89"/>
        <v>0</v>
      </c>
      <c r="I572" s="23">
        <f>IFERROR(VLOOKUP($D572,PGP!$A:$B,2,FALSE),0)</f>
        <v>0</v>
      </c>
      <c r="J572" s="24">
        <f t="shared" si="90"/>
        <v>0</v>
      </c>
      <c r="K572" s="46">
        <f t="shared" si="91"/>
        <v>0</v>
      </c>
      <c r="L572" s="47">
        <f t="shared" si="92"/>
        <v>0</v>
      </c>
      <c r="M572" s="24">
        <f t="shared" si="93"/>
        <v>0</v>
      </c>
      <c r="N572" s="46">
        <f t="shared" si="94"/>
        <v>0</v>
      </c>
      <c r="O572" s="49" t="str">
        <f t="shared" si="95"/>
        <v/>
      </c>
      <c r="P572" s="126" t="str">
        <f t="shared" si="96"/>
        <v/>
      </c>
      <c r="Q572" s="127">
        <f t="shared" si="97"/>
        <v>0</v>
      </c>
    </row>
    <row r="573" spans="2:17" s="1" customFormat="1" ht="13" x14ac:dyDescent="0.3">
      <c r="B573" s="166"/>
      <c r="C573" s="166"/>
      <c r="D573" s="164"/>
      <c r="E573" s="103"/>
      <c r="F573" s="44"/>
      <c r="G573" s="128"/>
      <c r="H573" s="45">
        <f t="shared" si="89"/>
        <v>0</v>
      </c>
      <c r="I573" s="23">
        <f>IFERROR(VLOOKUP($D573,PGP!$A:$B,2,FALSE),0)</f>
        <v>0</v>
      </c>
      <c r="J573" s="24">
        <f t="shared" si="90"/>
        <v>0</v>
      </c>
      <c r="K573" s="46">
        <f t="shared" si="91"/>
        <v>0</v>
      </c>
      <c r="L573" s="47">
        <f t="shared" si="92"/>
        <v>0</v>
      </c>
      <c r="M573" s="24">
        <f t="shared" si="93"/>
        <v>0</v>
      </c>
      <c r="N573" s="46">
        <f t="shared" si="94"/>
        <v>0</v>
      </c>
      <c r="O573" s="49" t="str">
        <f t="shared" si="95"/>
        <v/>
      </c>
      <c r="P573" s="126" t="str">
        <f t="shared" si="96"/>
        <v/>
      </c>
      <c r="Q573" s="127">
        <f t="shared" si="97"/>
        <v>0</v>
      </c>
    </row>
    <row r="574" spans="2:17" s="1" customFormat="1" ht="13" x14ac:dyDescent="0.3">
      <c r="B574" s="166"/>
      <c r="C574" s="166"/>
      <c r="D574" s="164"/>
      <c r="E574" s="103"/>
      <c r="F574" s="44"/>
      <c r="G574" s="128"/>
      <c r="H574" s="45">
        <f t="shared" si="89"/>
        <v>0</v>
      </c>
      <c r="I574" s="23">
        <f>IFERROR(VLOOKUP($D574,PGP!$A:$B,2,FALSE),0)</f>
        <v>0</v>
      </c>
      <c r="J574" s="24">
        <f t="shared" si="90"/>
        <v>0</v>
      </c>
      <c r="K574" s="46">
        <f t="shared" si="91"/>
        <v>0</v>
      </c>
      <c r="L574" s="47">
        <f t="shared" si="92"/>
        <v>0</v>
      </c>
      <c r="M574" s="24">
        <f t="shared" si="93"/>
        <v>0</v>
      </c>
      <c r="N574" s="46">
        <f t="shared" si="94"/>
        <v>0</v>
      </c>
      <c r="O574" s="49" t="str">
        <f t="shared" si="95"/>
        <v/>
      </c>
      <c r="P574" s="126" t="str">
        <f t="shared" si="96"/>
        <v/>
      </c>
      <c r="Q574" s="127">
        <f t="shared" si="97"/>
        <v>0</v>
      </c>
    </row>
    <row r="575" spans="2:17" s="1" customFormat="1" ht="13" x14ac:dyDescent="0.3">
      <c r="B575" s="166"/>
      <c r="C575" s="166"/>
      <c r="D575" s="164"/>
      <c r="E575" s="103"/>
      <c r="F575" s="44"/>
      <c r="G575" s="128"/>
      <c r="H575" s="45">
        <f t="shared" si="89"/>
        <v>0</v>
      </c>
      <c r="I575" s="23">
        <f>IFERROR(VLOOKUP($D575,PGP!$A:$B,2,FALSE),0)</f>
        <v>0</v>
      </c>
      <c r="J575" s="24">
        <f t="shared" si="90"/>
        <v>0</v>
      </c>
      <c r="K575" s="46">
        <f t="shared" si="91"/>
        <v>0</v>
      </c>
      <c r="L575" s="47">
        <f t="shared" si="92"/>
        <v>0</v>
      </c>
      <c r="M575" s="24">
        <f t="shared" si="93"/>
        <v>0</v>
      </c>
      <c r="N575" s="46">
        <f t="shared" si="94"/>
        <v>0</v>
      </c>
      <c r="O575" s="49" t="str">
        <f t="shared" si="95"/>
        <v/>
      </c>
      <c r="P575" s="126" t="str">
        <f t="shared" si="96"/>
        <v/>
      </c>
      <c r="Q575" s="127">
        <f t="shared" si="97"/>
        <v>0</v>
      </c>
    </row>
    <row r="576" spans="2:17" s="1" customFormat="1" ht="13" x14ac:dyDescent="0.3">
      <c r="B576" s="166"/>
      <c r="C576" s="166"/>
      <c r="D576" s="164"/>
      <c r="E576" s="103"/>
      <c r="F576" s="44"/>
      <c r="G576" s="128"/>
      <c r="H576" s="45">
        <f t="shared" si="89"/>
        <v>0</v>
      </c>
      <c r="I576" s="23">
        <f>IFERROR(VLOOKUP($D576,PGP!$A:$B,2,FALSE),0)</f>
        <v>0</v>
      </c>
      <c r="J576" s="24">
        <f t="shared" si="90"/>
        <v>0</v>
      </c>
      <c r="K576" s="46">
        <f t="shared" si="91"/>
        <v>0</v>
      </c>
      <c r="L576" s="47">
        <f t="shared" si="92"/>
        <v>0</v>
      </c>
      <c r="M576" s="24">
        <f t="shared" si="93"/>
        <v>0</v>
      </c>
      <c r="N576" s="46">
        <f t="shared" si="94"/>
        <v>0</v>
      </c>
      <c r="O576" s="49" t="str">
        <f t="shared" si="95"/>
        <v/>
      </c>
      <c r="P576" s="126" t="str">
        <f t="shared" si="96"/>
        <v/>
      </c>
      <c r="Q576" s="127">
        <f t="shared" si="97"/>
        <v>0</v>
      </c>
    </row>
    <row r="577" spans="2:17" s="1" customFormat="1" ht="13" x14ac:dyDescent="0.3">
      <c r="B577" s="166"/>
      <c r="C577" s="166"/>
      <c r="D577" s="164"/>
      <c r="E577" s="103"/>
      <c r="F577" s="44"/>
      <c r="G577" s="128"/>
      <c r="H577" s="45">
        <f t="shared" si="89"/>
        <v>0</v>
      </c>
      <c r="I577" s="23">
        <f>IFERROR(VLOOKUP($D577,PGP!$A:$B,2,FALSE),0)</f>
        <v>0</v>
      </c>
      <c r="J577" s="24">
        <f t="shared" si="90"/>
        <v>0</v>
      </c>
      <c r="K577" s="46">
        <f t="shared" si="91"/>
        <v>0</v>
      </c>
      <c r="L577" s="47">
        <f t="shared" si="92"/>
        <v>0</v>
      </c>
      <c r="M577" s="24">
        <f t="shared" si="93"/>
        <v>0</v>
      </c>
      <c r="N577" s="46">
        <f t="shared" si="94"/>
        <v>0</v>
      </c>
      <c r="O577" s="49" t="str">
        <f t="shared" si="95"/>
        <v/>
      </c>
      <c r="P577" s="126" t="str">
        <f t="shared" si="96"/>
        <v/>
      </c>
      <c r="Q577" s="127">
        <f t="shared" si="97"/>
        <v>0</v>
      </c>
    </row>
    <row r="578" spans="2:17" s="1" customFormat="1" ht="13" x14ac:dyDescent="0.3">
      <c r="B578" s="166"/>
      <c r="C578" s="166"/>
      <c r="D578" s="164"/>
      <c r="E578" s="103"/>
      <c r="F578" s="44"/>
      <c r="G578" s="128"/>
      <c r="H578" s="45">
        <f t="shared" si="89"/>
        <v>0</v>
      </c>
      <c r="I578" s="23">
        <f>IFERROR(VLOOKUP($D578,PGP!$A:$B,2,FALSE),0)</f>
        <v>0</v>
      </c>
      <c r="J578" s="24">
        <f t="shared" si="90"/>
        <v>0</v>
      </c>
      <c r="K578" s="46">
        <f t="shared" si="91"/>
        <v>0</v>
      </c>
      <c r="L578" s="47">
        <f t="shared" si="92"/>
        <v>0</v>
      </c>
      <c r="M578" s="24">
        <f t="shared" si="93"/>
        <v>0</v>
      </c>
      <c r="N578" s="46">
        <f t="shared" si="94"/>
        <v>0</v>
      </c>
      <c r="O578" s="49" t="str">
        <f t="shared" si="95"/>
        <v/>
      </c>
      <c r="P578" s="126" t="str">
        <f t="shared" si="96"/>
        <v/>
      </c>
      <c r="Q578" s="127">
        <f t="shared" si="97"/>
        <v>0</v>
      </c>
    </row>
    <row r="579" spans="2:17" s="1" customFormat="1" ht="13" x14ac:dyDescent="0.3">
      <c r="B579" s="166"/>
      <c r="C579" s="166"/>
      <c r="D579" s="164"/>
      <c r="E579" s="103"/>
      <c r="F579" s="44"/>
      <c r="G579" s="128"/>
      <c r="H579" s="45">
        <f t="shared" si="89"/>
        <v>0</v>
      </c>
      <c r="I579" s="23">
        <f>IFERROR(VLOOKUP($D579,PGP!$A:$B,2,FALSE),0)</f>
        <v>0</v>
      </c>
      <c r="J579" s="24">
        <f t="shared" si="90"/>
        <v>0</v>
      </c>
      <c r="K579" s="46">
        <f t="shared" si="91"/>
        <v>0</v>
      </c>
      <c r="L579" s="47">
        <f t="shared" si="92"/>
        <v>0</v>
      </c>
      <c r="M579" s="24">
        <f t="shared" si="93"/>
        <v>0</v>
      </c>
      <c r="N579" s="46">
        <f t="shared" si="94"/>
        <v>0</v>
      </c>
      <c r="O579" s="49" t="str">
        <f t="shared" si="95"/>
        <v/>
      </c>
      <c r="P579" s="126" t="str">
        <f t="shared" si="96"/>
        <v/>
      </c>
      <c r="Q579" s="127">
        <f t="shared" si="97"/>
        <v>0</v>
      </c>
    </row>
    <row r="580" spans="2:17" s="1" customFormat="1" ht="13" x14ac:dyDescent="0.3">
      <c r="B580" s="166"/>
      <c r="C580" s="166"/>
      <c r="D580" s="164"/>
      <c r="E580" s="103"/>
      <c r="F580" s="44"/>
      <c r="G580" s="128"/>
      <c r="H580" s="45">
        <f t="shared" si="89"/>
        <v>0</v>
      </c>
      <c r="I580" s="23">
        <f>IFERROR(VLOOKUP($D580,PGP!$A:$B,2,FALSE),0)</f>
        <v>0</v>
      </c>
      <c r="J580" s="24">
        <f t="shared" si="90"/>
        <v>0</v>
      </c>
      <c r="K580" s="46">
        <f t="shared" si="91"/>
        <v>0</v>
      </c>
      <c r="L580" s="47">
        <f t="shared" si="92"/>
        <v>0</v>
      </c>
      <c r="M580" s="24">
        <f t="shared" si="93"/>
        <v>0</v>
      </c>
      <c r="N580" s="46">
        <f t="shared" si="94"/>
        <v>0</v>
      </c>
      <c r="O580" s="49" t="str">
        <f t="shared" si="95"/>
        <v/>
      </c>
      <c r="P580" s="126" t="str">
        <f t="shared" si="96"/>
        <v/>
      </c>
      <c r="Q580" s="127">
        <f t="shared" si="97"/>
        <v>0</v>
      </c>
    </row>
    <row r="581" spans="2:17" s="1" customFormat="1" ht="13" x14ac:dyDescent="0.3">
      <c r="B581" s="166"/>
      <c r="C581" s="166"/>
      <c r="D581" s="164"/>
      <c r="E581" s="103"/>
      <c r="F581" s="44"/>
      <c r="G581" s="128"/>
      <c r="H581" s="45">
        <f t="shared" si="89"/>
        <v>0</v>
      </c>
      <c r="I581" s="23">
        <f>IFERROR(VLOOKUP($D581,PGP!$A:$B,2,FALSE),0)</f>
        <v>0</v>
      </c>
      <c r="J581" s="24">
        <f t="shared" si="90"/>
        <v>0</v>
      </c>
      <c r="K581" s="46">
        <f t="shared" si="91"/>
        <v>0</v>
      </c>
      <c r="L581" s="47">
        <f t="shared" si="92"/>
        <v>0</v>
      </c>
      <c r="M581" s="24">
        <f t="shared" si="93"/>
        <v>0</v>
      </c>
      <c r="N581" s="46">
        <f t="shared" si="94"/>
        <v>0</v>
      </c>
      <c r="O581" s="49" t="str">
        <f t="shared" si="95"/>
        <v/>
      </c>
      <c r="P581" s="126" t="str">
        <f t="shared" si="96"/>
        <v/>
      </c>
      <c r="Q581" s="127">
        <f t="shared" si="97"/>
        <v>0</v>
      </c>
    </row>
    <row r="582" spans="2:17" s="1" customFormat="1" ht="13" x14ac:dyDescent="0.3">
      <c r="B582" s="166"/>
      <c r="C582" s="166"/>
      <c r="D582" s="164"/>
      <c r="E582" s="103"/>
      <c r="F582" s="44"/>
      <c r="G582" s="128"/>
      <c r="H582" s="45">
        <f t="shared" si="89"/>
        <v>0</v>
      </c>
      <c r="I582" s="23">
        <f>IFERROR(VLOOKUP($D582,PGP!$A:$B,2,FALSE),0)</f>
        <v>0</v>
      </c>
      <c r="J582" s="24">
        <f t="shared" si="90"/>
        <v>0</v>
      </c>
      <c r="K582" s="46">
        <f t="shared" si="91"/>
        <v>0</v>
      </c>
      <c r="L582" s="47">
        <f t="shared" si="92"/>
        <v>0</v>
      </c>
      <c r="M582" s="24">
        <f t="shared" si="93"/>
        <v>0</v>
      </c>
      <c r="N582" s="46">
        <f t="shared" si="94"/>
        <v>0</v>
      </c>
      <c r="O582" s="49" t="str">
        <f t="shared" si="95"/>
        <v/>
      </c>
      <c r="P582" s="126" t="str">
        <f t="shared" si="96"/>
        <v/>
      </c>
      <c r="Q582" s="127">
        <f t="shared" si="97"/>
        <v>0</v>
      </c>
    </row>
    <row r="583" spans="2:17" s="1" customFormat="1" ht="13" x14ac:dyDescent="0.3">
      <c r="B583" s="166"/>
      <c r="C583" s="166"/>
      <c r="D583" s="164"/>
      <c r="E583" s="103"/>
      <c r="F583" s="44"/>
      <c r="G583" s="128"/>
      <c r="H583" s="45">
        <f t="shared" si="89"/>
        <v>0</v>
      </c>
      <c r="I583" s="23">
        <f>IFERROR(VLOOKUP($D583,PGP!$A:$B,2,FALSE),0)</f>
        <v>0</v>
      </c>
      <c r="J583" s="24">
        <f t="shared" si="90"/>
        <v>0</v>
      </c>
      <c r="K583" s="46">
        <f t="shared" si="91"/>
        <v>0</v>
      </c>
      <c r="L583" s="47">
        <f t="shared" si="92"/>
        <v>0</v>
      </c>
      <c r="M583" s="24">
        <f t="shared" si="93"/>
        <v>0</v>
      </c>
      <c r="N583" s="46">
        <f t="shared" si="94"/>
        <v>0</v>
      </c>
      <c r="O583" s="49" t="str">
        <f t="shared" si="95"/>
        <v/>
      </c>
      <c r="P583" s="126" t="str">
        <f t="shared" si="96"/>
        <v/>
      </c>
      <c r="Q583" s="127">
        <f t="shared" si="97"/>
        <v>0</v>
      </c>
    </row>
    <row r="584" spans="2:17" s="1" customFormat="1" ht="13" x14ac:dyDescent="0.3">
      <c r="B584" s="166"/>
      <c r="C584" s="166"/>
      <c r="D584" s="164"/>
      <c r="E584" s="103"/>
      <c r="F584" s="44"/>
      <c r="G584" s="128"/>
      <c r="H584" s="45">
        <f t="shared" si="89"/>
        <v>0</v>
      </c>
      <c r="I584" s="23">
        <f>IFERROR(VLOOKUP($D584,PGP!$A:$B,2,FALSE),0)</f>
        <v>0</v>
      </c>
      <c r="J584" s="24">
        <f t="shared" si="90"/>
        <v>0</v>
      </c>
      <c r="K584" s="46">
        <f t="shared" si="91"/>
        <v>0</v>
      </c>
      <c r="L584" s="47">
        <f t="shared" si="92"/>
        <v>0</v>
      </c>
      <c r="M584" s="24">
        <f t="shared" si="93"/>
        <v>0</v>
      </c>
      <c r="N584" s="46">
        <f t="shared" si="94"/>
        <v>0</v>
      </c>
      <c r="O584" s="49" t="str">
        <f t="shared" si="95"/>
        <v/>
      </c>
      <c r="P584" s="126" t="str">
        <f t="shared" si="96"/>
        <v/>
      </c>
      <c r="Q584" s="127">
        <f t="shared" si="97"/>
        <v>0</v>
      </c>
    </row>
    <row r="585" spans="2:17" s="1" customFormat="1" ht="13" x14ac:dyDescent="0.3">
      <c r="B585" s="166"/>
      <c r="C585" s="166"/>
      <c r="D585" s="164"/>
      <c r="E585" s="103"/>
      <c r="F585" s="44"/>
      <c r="G585" s="128"/>
      <c r="H585" s="45">
        <f t="shared" si="89"/>
        <v>0</v>
      </c>
      <c r="I585" s="23">
        <f>IFERROR(VLOOKUP($D585,PGP!$A:$B,2,FALSE),0)</f>
        <v>0</v>
      </c>
      <c r="J585" s="24">
        <f t="shared" si="90"/>
        <v>0</v>
      </c>
      <c r="K585" s="46">
        <f t="shared" si="91"/>
        <v>0</v>
      </c>
      <c r="L585" s="47">
        <f t="shared" si="92"/>
        <v>0</v>
      </c>
      <c r="M585" s="24">
        <f t="shared" si="93"/>
        <v>0</v>
      </c>
      <c r="N585" s="46">
        <f t="shared" si="94"/>
        <v>0</v>
      </c>
      <c r="O585" s="49" t="str">
        <f t="shared" si="95"/>
        <v/>
      </c>
      <c r="P585" s="126" t="str">
        <f t="shared" si="96"/>
        <v/>
      </c>
      <c r="Q585" s="127">
        <f t="shared" si="97"/>
        <v>0</v>
      </c>
    </row>
    <row r="586" spans="2:17" s="1" customFormat="1" ht="13" x14ac:dyDescent="0.3">
      <c r="B586" s="166"/>
      <c r="C586" s="166"/>
      <c r="D586" s="164"/>
      <c r="E586" s="103"/>
      <c r="F586" s="44"/>
      <c r="G586" s="128"/>
      <c r="H586" s="45">
        <f t="shared" si="89"/>
        <v>0</v>
      </c>
      <c r="I586" s="23">
        <f>IFERROR(VLOOKUP($D586,PGP!$A:$B,2,FALSE),0)</f>
        <v>0</v>
      </c>
      <c r="J586" s="24">
        <f t="shared" si="90"/>
        <v>0</v>
      </c>
      <c r="K586" s="46">
        <f t="shared" si="91"/>
        <v>0</v>
      </c>
      <c r="L586" s="47">
        <f t="shared" si="92"/>
        <v>0</v>
      </c>
      <c r="M586" s="24">
        <f t="shared" si="93"/>
        <v>0</v>
      </c>
      <c r="N586" s="46">
        <f t="shared" si="94"/>
        <v>0</v>
      </c>
      <c r="O586" s="49" t="str">
        <f t="shared" si="95"/>
        <v/>
      </c>
      <c r="P586" s="126" t="str">
        <f t="shared" si="96"/>
        <v/>
      </c>
      <c r="Q586" s="127">
        <f t="shared" si="97"/>
        <v>0</v>
      </c>
    </row>
    <row r="587" spans="2:17" s="1" customFormat="1" ht="13" x14ac:dyDescent="0.3">
      <c r="B587" s="166"/>
      <c r="C587" s="166"/>
      <c r="D587" s="164"/>
      <c r="E587" s="103"/>
      <c r="F587" s="44"/>
      <c r="G587" s="128"/>
      <c r="H587" s="45">
        <f t="shared" si="89"/>
        <v>0</v>
      </c>
      <c r="I587" s="23">
        <f>IFERROR(VLOOKUP($D587,PGP!$A:$B,2,FALSE),0)</f>
        <v>0</v>
      </c>
      <c r="J587" s="24">
        <f t="shared" si="90"/>
        <v>0</v>
      </c>
      <c r="K587" s="46">
        <f t="shared" si="91"/>
        <v>0</v>
      </c>
      <c r="L587" s="47">
        <f t="shared" si="92"/>
        <v>0</v>
      </c>
      <c r="M587" s="24">
        <f t="shared" si="93"/>
        <v>0</v>
      </c>
      <c r="N587" s="46">
        <f t="shared" si="94"/>
        <v>0</v>
      </c>
      <c r="O587" s="49" t="str">
        <f t="shared" si="95"/>
        <v/>
      </c>
      <c r="P587" s="126" t="str">
        <f t="shared" si="96"/>
        <v/>
      </c>
      <c r="Q587" s="127">
        <f t="shared" si="97"/>
        <v>0</v>
      </c>
    </row>
    <row r="588" spans="2:17" s="1" customFormat="1" ht="13" x14ac:dyDescent="0.3">
      <c r="B588" s="166"/>
      <c r="C588" s="166"/>
      <c r="D588" s="164"/>
      <c r="E588" s="103"/>
      <c r="F588" s="44"/>
      <c r="G588" s="128"/>
      <c r="H588" s="45">
        <f t="shared" si="89"/>
        <v>0</v>
      </c>
      <c r="I588" s="23">
        <f>IFERROR(VLOOKUP($D588,PGP!$A:$B,2,FALSE),0)</f>
        <v>0</v>
      </c>
      <c r="J588" s="24">
        <f t="shared" si="90"/>
        <v>0</v>
      </c>
      <c r="K588" s="46">
        <f t="shared" si="91"/>
        <v>0</v>
      </c>
      <c r="L588" s="47">
        <f t="shared" si="92"/>
        <v>0</v>
      </c>
      <c r="M588" s="24">
        <f t="shared" si="93"/>
        <v>0</v>
      </c>
      <c r="N588" s="46">
        <f t="shared" si="94"/>
        <v>0</v>
      </c>
      <c r="O588" s="49" t="str">
        <f t="shared" si="95"/>
        <v/>
      </c>
      <c r="P588" s="126" t="str">
        <f t="shared" si="96"/>
        <v/>
      </c>
      <c r="Q588" s="127">
        <f t="shared" si="97"/>
        <v>0</v>
      </c>
    </row>
    <row r="589" spans="2:17" s="1" customFormat="1" ht="13" x14ac:dyDescent="0.3">
      <c r="B589" s="166"/>
      <c r="C589" s="166"/>
      <c r="D589" s="164"/>
      <c r="E589" s="103"/>
      <c r="F589" s="44"/>
      <c r="G589" s="128"/>
      <c r="H589" s="45">
        <f t="shared" si="89"/>
        <v>0</v>
      </c>
      <c r="I589" s="23">
        <f>IFERROR(VLOOKUP($D589,PGP!$A:$B,2,FALSE),0)</f>
        <v>0</v>
      </c>
      <c r="J589" s="24">
        <f t="shared" si="90"/>
        <v>0</v>
      </c>
      <c r="K589" s="46">
        <f t="shared" si="91"/>
        <v>0</v>
      </c>
      <c r="L589" s="47">
        <f t="shared" si="92"/>
        <v>0</v>
      </c>
      <c r="M589" s="24">
        <f t="shared" si="93"/>
        <v>0</v>
      </c>
      <c r="N589" s="46">
        <f t="shared" si="94"/>
        <v>0</v>
      </c>
      <c r="O589" s="49" t="str">
        <f t="shared" si="95"/>
        <v/>
      </c>
      <c r="P589" s="126" t="str">
        <f t="shared" si="96"/>
        <v/>
      </c>
      <c r="Q589" s="127">
        <f t="shared" si="97"/>
        <v>0</v>
      </c>
    </row>
    <row r="590" spans="2:17" s="1" customFormat="1" ht="13" x14ac:dyDescent="0.3">
      <c r="B590" s="166"/>
      <c r="C590" s="166"/>
      <c r="D590" s="164"/>
      <c r="E590" s="103"/>
      <c r="F590" s="44"/>
      <c r="G590" s="128"/>
      <c r="H590" s="45">
        <f t="shared" si="89"/>
        <v>0</v>
      </c>
      <c r="I590" s="23">
        <f>IFERROR(VLOOKUP($D590,PGP!$A:$B,2,FALSE),0)</f>
        <v>0</v>
      </c>
      <c r="J590" s="24">
        <f t="shared" si="90"/>
        <v>0</v>
      </c>
      <c r="K590" s="46">
        <f t="shared" si="91"/>
        <v>0</v>
      </c>
      <c r="L590" s="47">
        <f t="shared" si="92"/>
        <v>0</v>
      </c>
      <c r="M590" s="24">
        <f t="shared" si="93"/>
        <v>0</v>
      </c>
      <c r="N590" s="46">
        <f t="shared" si="94"/>
        <v>0</v>
      </c>
      <c r="O590" s="49" t="str">
        <f t="shared" si="95"/>
        <v/>
      </c>
      <c r="P590" s="126" t="str">
        <f t="shared" si="96"/>
        <v/>
      </c>
      <c r="Q590" s="127">
        <f t="shared" si="97"/>
        <v>0</v>
      </c>
    </row>
    <row r="591" spans="2:17" s="1" customFormat="1" ht="13" x14ac:dyDescent="0.3">
      <c r="B591" s="166"/>
      <c r="C591" s="166"/>
      <c r="D591" s="164"/>
      <c r="E591" s="103"/>
      <c r="F591" s="44"/>
      <c r="G591" s="128"/>
      <c r="H591" s="45">
        <f t="shared" si="89"/>
        <v>0</v>
      </c>
      <c r="I591" s="23">
        <f>IFERROR(VLOOKUP($D591,PGP!$A:$B,2,FALSE),0)</f>
        <v>0</v>
      </c>
      <c r="J591" s="24">
        <f t="shared" si="90"/>
        <v>0</v>
      </c>
      <c r="K591" s="46">
        <f t="shared" si="91"/>
        <v>0</v>
      </c>
      <c r="L591" s="47">
        <f t="shared" si="92"/>
        <v>0</v>
      </c>
      <c r="M591" s="24">
        <f t="shared" si="93"/>
        <v>0</v>
      </c>
      <c r="N591" s="46">
        <f t="shared" si="94"/>
        <v>0</v>
      </c>
      <c r="O591" s="49" t="str">
        <f t="shared" si="95"/>
        <v/>
      </c>
      <c r="P591" s="126" t="str">
        <f t="shared" si="96"/>
        <v/>
      </c>
      <c r="Q591" s="127">
        <f t="shared" si="97"/>
        <v>0</v>
      </c>
    </row>
    <row r="592" spans="2:17" s="1" customFormat="1" ht="13" x14ac:dyDescent="0.3">
      <c r="B592" s="166"/>
      <c r="C592" s="166"/>
      <c r="D592" s="164"/>
      <c r="E592" s="103"/>
      <c r="F592" s="44"/>
      <c r="G592" s="128"/>
      <c r="H592" s="45">
        <f t="shared" si="89"/>
        <v>0</v>
      </c>
      <c r="I592" s="23">
        <f>IFERROR(VLOOKUP($D592,PGP!$A:$B,2,FALSE),0)</f>
        <v>0</v>
      </c>
      <c r="J592" s="24">
        <f t="shared" si="90"/>
        <v>0</v>
      </c>
      <c r="K592" s="46">
        <f t="shared" si="91"/>
        <v>0</v>
      </c>
      <c r="L592" s="47">
        <f t="shared" si="92"/>
        <v>0</v>
      </c>
      <c r="M592" s="24">
        <f t="shared" si="93"/>
        <v>0</v>
      </c>
      <c r="N592" s="46">
        <f t="shared" si="94"/>
        <v>0</v>
      </c>
      <c r="O592" s="49" t="str">
        <f t="shared" si="95"/>
        <v/>
      </c>
      <c r="P592" s="126" t="str">
        <f t="shared" si="96"/>
        <v/>
      </c>
      <c r="Q592" s="127">
        <f t="shared" si="97"/>
        <v>0</v>
      </c>
    </row>
    <row r="593" spans="2:17" s="1" customFormat="1" ht="13" x14ac:dyDescent="0.3">
      <c r="B593" s="166"/>
      <c r="C593" s="166"/>
      <c r="D593" s="164"/>
      <c r="E593" s="103"/>
      <c r="F593" s="44"/>
      <c r="G593" s="128"/>
      <c r="H593" s="45">
        <f t="shared" si="89"/>
        <v>0</v>
      </c>
      <c r="I593" s="23">
        <f>IFERROR(VLOOKUP($D593,PGP!$A:$B,2,FALSE),0)</f>
        <v>0</v>
      </c>
      <c r="J593" s="24">
        <f t="shared" si="90"/>
        <v>0</v>
      </c>
      <c r="K593" s="46">
        <f t="shared" si="91"/>
        <v>0</v>
      </c>
      <c r="L593" s="47">
        <f t="shared" si="92"/>
        <v>0</v>
      </c>
      <c r="M593" s="24">
        <f t="shared" si="93"/>
        <v>0</v>
      </c>
      <c r="N593" s="46">
        <f t="shared" si="94"/>
        <v>0</v>
      </c>
      <c r="O593" s="49" t="str">
        <f t="shared" si="95"/>
        <v/>
      </c>
      <c r="P593" s="126" t="str">
        <f t="shared" si="96"/>
        <v/>
      </c>
      <c r="Q593" s="127">
        <f t="shared" si="97"/>
        <v>0</v>
      </c>
    </row>
    <row r="594" spans="2:17" s="1" customFormat="1" ht="13" x14ac:dyDescent="0.3">
      <c r="B594" s="166"/>
      <c r="C594" s="166"/>
      <c r="D594" s="164"/>
      <c r="E594" s="103"/>
      <c r="F594" s="44"/>
      <c r="G594" s="128"/>
      <c r="H594" s="45">
        <f t="shared" si="89"/>
        <v>0</v>
      </c>
      <c r="I594" s="23">
        <f>IFERROR(VLOOKUP($D594,PGP!$A:$B,2,FALSE),0)</f>
        <v>0</v>
      </c>
      <c r="J594" s="24">
        <f t="shared" si="90"/>
        <v>0</v>
      </c>
      <c r="K594" s="46">
        <f t="shared" si="91"/>
        <v>0</v>
      </c>
      <c r="L594" s="47">
        <f t="shared" si="92"/>
        <v>0</v>
      </c>
      <c r="M594" s="24">
        <f t="shared" si="93"/>
        <v>0</v>
      </c>
      <c r="N594" s="46">
        <f t="shared" si="94"/>
        <v>0</v>
      </c>
      <c r="O594" s="49" t="str">
        <f t="shared" si="95"/>
        <v/>
      </c>
      <c r="P594" s="126" t="str">
        <f t="shared" si="96"/>
        <v/>
      </c>
      <c r="Q594" s="127">
        <f t="shared" si="97"/>
        <v>0</v>
      </c>
    </row>
    <row r="595" spans="2:17" s="1" customFormat="1" ht="13" x14ac:dyDescent="0.3">
      <c r="B595" s="166"/>
      <c r="C595" s="166"/>
      <c r="D595" s="164"/>
      <c r="E595" s="103"/>
      <c r="F595" s="44"/>
      <c r="G595" s="128"/>
      <c r="H595" s="45">
        <f t="shared" si="89"/>
        <v>0</v>
      </c>
      <c r="I595" s="23">
        <f>IFERROR(VLOOKUP($D595,PGP!$A:$B,2,FALSE),0)</f>
        <v>0</v>
      </c>
      <c r="J595" s="24">
        <f t="shared" si="90"/>
        <v>0</v>
      </c>
      <c r="K595" s="46">
        <f t="shared" si="91"/>
        <v>0</v>
      </c>
      <c r="L595" s="47">
        <f t="shared" si="92"/>
        <v>0</v>
      </c>
      <c r="M595" s="24">
        <f t="shared" si="93"/>
        <v>0</v>
      </c>
      <c r="N595" s="46">
        <f t="shared" si="94"/>
        <v>0</v>
      </c>
      <c r="O595" s="49" t="str">
        <f t="shared" si="95"/>
        <v/>
      </c>
      <c r="P595" s="126" t="str">
        <f t="shared" si="96"/>
        <v/>
      </c>
      <c r="Q595" s="127">
        <f t="shared" si="97"/>
        <v>0</v>
      </c>
    </row>
    <row r="596" spans="2:17" s="1" customFormat="1" ht="13" x14ac:dyDescent="0.3">
      <c r="B596" s="166"/>
      <c r="C596" s="166"/>
      <c r="D596" s="164"/>
      <c r="E596" s="103"/>
      <c r="F596" s="44"/>
      <c r="G596" s="128"/>
      <c r="H596" s="45">
        <f t="shared" si="89"/>
        <v>0</v>
      </c>
      <c r="I596" s="23">
        <f>IFERROR(VLOOKUP($D596,PGP!$A:$B,2,FALSE),0)</f>
        <v>0</v>
      </c>
      <c r="J596" s="24">
        <f t="shared" si="90"/>
        <v>0</v>
      </c>
      <c r="K596" s="46">
        <f t="shared" si="91"/>
        <v>0</v>
      </c>
      <c r="L596" s="47">
        <f t="shared" si="92"/>
        <v>0</v>
      </c>
      <c r="M596" s="24">
        <f t="shared" si="93"/>
        <v>0</v>
      </c>
      <c r="N596" s="46">
        <f t="shared" si="94"/>
        <v>0</v>
      </c>
      <c r="O596" s="49" t="str">
        <f t="shared" si="95"/>
        <v/>
      </c>
      <c r="P596" s="126" t="str">
        <f t="shared" si="96"/>
        <v/>
      </c>
      <c r="Q596" s="127">
        <f t="shared" si="97"/>
        <v>0</v>
      </c>
    </row>
    <row r="597" spans="2:17" s="1" customFormat="1" ht="13" x14ac:dyDescent="0.3">
      <c r="B597" s="166"/>
      <c r="C597" s="166"/>
      <c r="D597" s="164"/>
      <c r="E597" s="103"/>
      <c r="F597" s="44"/>
      <c r="G597" s="128"/>
      <c r="H597" s="45">
        <f t="shared" si="89"/>
        <v>0</v>
      </c>
      <c r="I597" s="23">
        <f>IFERROR(VLOOKUP($D597,PGP!$A:$B,2,FALSE),0)</f>
        <v>0</v>
      </c>
      <c r="J597" s="24">
        <f t="shared" si="90"/>
        <v>0</v>
      </c>
      <c r="K597" s="46">
        <f t="shared" si="91"/>
        <v>0</v>
      </c>
      <c r="L597" s="47">
        <f t="shared" si="92"/>
        <v>0</v>
      </c>
      <c r="M597" s="24">
        <f t="shared" si="93"/>
        <v>0</v>
      </c>
      <c r="N597" s="46">
        <f t="shared" si="94"/>
        <v>0</v>
      </c>
      <c r="O597" s="49" t="str">
        <f t="shared" si="95"/>
        <v/>
      </c>
      <c r="P597" s="126" t="str">
        <f t="shared" si="96"/>
        <v/>
      </c>
      <c r="Q597" s="127">
        <f t="shared" si="97"/>
        <v>0</v>
      </c>
    </row>
    <row r="598" spans="2:17" s="1" customFormat="1" ht="13" x14ac:dyDescent="0.3">
      <c r="B598" s="166"/>
      <c r="C598" s="166"/>
      <c r="D598" s="164"/>
      <c r="E598" s="103"/>
      <c r="F598" s="44"/>
      <c r="G598" s="128"/>
      <c r="H598" s="45">
        <f t="shared" si="89"/>
        <v>0</v>
      </c>
      <c r="I598" s="23">
        <f>IFERROR(VLOOKUP($D598,PGP!$A:$B,2,FALSE),0)</f>
        <v>0</v>
      </c>
      <c r="J598" s="24">
        <f t="shared" si="90"/>
        <v>0</v>
      </c>
      <c r="K598" s="46">
        <f t="shared" si="91"/>
        <v>0</v>
      </c>
      <c r="L598" s="47">
        <f t="shared" si="92"/>
        <v>0</v>
      </c>
      <c r="M598" s="24">
        <f t="shared" si="93"/>
        <v>0</v>
      </c>
      <c r="N598" s="46">
        <f t="shared" si="94"/>
        <v>0</v>
      </c>
      <c r="O598" s="49" t="str">
        <f t="shared" si="95"/>
        <v/>
      </c>
      <c r="P598" s="126" t="str">
        <f t="shared" si="96"/>
        <v/>
      </c>
      <c r="Q598" s="127">
        <f t="shared" si="97"/>
        <v>0</v>
      </c>
    </row>
    <row r="599" spans="2:17" s="1" customFormat="1" ht="13" x14ac:dyDescent="0.3">
      <c r="B599" s="166"/>
      <c r="C599" s="166"/>
      <c r="D599" s="164"/>
      <c r="E599" s="103"/>
      <c r="F599" s="44"/>
      <c r="G599" s="128"/>
      <c r="H599" s="45">
        <f t="shared" si="89"/>
        <v>0</v>
      </c>
      <c r="I599" s="23">
        <f>IFERROR(VLOOKUP($D599,PGP!$A:$B,2,FALSE),0)</f>
        <v>0</v>
      </c>
      <c r="J599" s="24">
        <f t="shared" si="90"/>
        <v>0</v>
      </c>
      <c r="K599" s="46">
        <f t="shared" si="91"/>
        <v>0</v>
      </c>
      <c r="L599" s="47">
        <f t="shared" si="92"/>
        <v>0</v>
      </c>
      <c r="M599" s="24">
        <f t="shared" si="93"/>
        <v>0</v>
      </c>
      <c r="N599" s="46">
        <f t="shared" si="94"/>
        <v>0</v>
      </c>
      <c r="O599" s="49" t="str">
        <f t="shared" si="95"/>
        <v/>
      </c>
      <c r="P599" s="126" t="str">
        <f t="shared" si="96"/>
        <v/>
      </c>
      <c r="Q599" s="127">
        <f t="shared" si="97"/>
        <v>0</v>
      </c>
    </row>
    <row r="600" spans="2:17" s="1" customFormat="1" ht="13" x14ac:dyDescent="0.3">
      <c r="B600" s="166"/>
      <c r="C600" s="166"/>
      <c r="D600" s="164"/>
      <c r="E600" s="103"/>
      <c r="F600" s="44"/>
      <c r="G600" s="128"/>
      <c r="H600" s="45">
        <f t="shared" si="89"/>
        <v>0</v>
      </c>
      <c r="I600" s="23">
        <f>IFERROR(VLOOKUP($D600,PGP!$A:$B,2,FALSE),0)</f>
        <v>0</v>
      </c>
      <c r="J600" s="24">
        <f t="shared" si="90"/>
        <v>0</v>
      </c>
      <c r="K600" s="46">
        <f t="shared" si="91"/>
        <v>0</v>
      </c>
      <c r="L600" s="47">
        <f t="shared" si="92"/>
        <v>0</v>
      </c>
      <c r="M600" s="24">
        <f t="shared" si="93"/>
        <v>0</v>
      </c>
      <c r="N600" s="46">
        <f t="shared" si="94"/>
        <v>0</v>
      </c>
      <c r="O600" s="49" t="str">
        <f t="shared" si="95"/>
        <v/>
      </c>
      <c r="P600" s="126" t="str">
        <f t="shared" si="96"/>
        <v/>
      </c>
      <c r="Q600" s="127">
        <f t="shared" si="97"/>
        <v>0</v>
      </c>
    </row>
    <row r="601" spans="2:17" s="1" customFormat="1" ht="13" x14ac:dyDescent="0.3">
      <c r="B601" s="166"/>
      <c r="C601" s="166"/>
      <c r="D601" s="164"/>
      <c r="E601" s="103"/>
      <c r="F601" s="44"/>
      <c r="G601" s="128"/>
      <c r="H601" s="45">
        <f t="shared" si="89"/>
        <v>0</v>
      </c>
      <c r="I601" s="23">
        <f>IFERROR(VLOOKUP($D601,PGP!$A:$B,2,FALSE),0)</f>
        <v>0</v>
      </c>
      <c r="J601" s="24">
        <f t="shared" si="90"/>
        <v>0</v>
      </c>
      <c r="K601" s="46">
        <f t="shared" si="91"/>
        <v>0</v>
      </c>
      <c r="L601" s="47">
        <f t="shared" si="92"/>
        <v>0</v>
      </c>
      <c r="M601" s="24">
        <f t="shared" si="93"/>
        <v>0</v>
      </c>
      <c r="N601" s="46">
        <f t="shared" si="94"/>
        <v>0</v>
      </c>
      <c r="O601" s="49" t="str">
        <f t="shared" si="95"/>
        <v/>
      </c>
      <c r="P601" s="126" t="str">
        <f t="shared" si="96"/>
        <v/>
      </c>
      <c r="Q601" s="127">
        <f t="shared" si="97"/>
        <v>0</v>
      </c>
    </row>
    <row r="602" spans="2:17" s="1" customFormat="1" ht="13" x14ac:dyDescent="0.3">
      <c r="B602" s="166"/>
      <c r="C602" s="166"/>
      <c r="D602" s="164"/>
      <c r="E602" s="103"/>
      <c r="F602" s="44"/>
      <c r="G602" s="128"/>
      <c r="H602" s="45">
        <f t="shared" si="89"/>
        <v>0</v>
      </c>
      <c r="I602" s="23">
        <f>IFERROR(VLOOKUP($D602,PGP!$A:$B,2,FALSE),0)</f>
        <v>0</v>
      </c>
      <c r="J602" s="24">
        <f t="shared" si="90"/>
        <v>0</v>
      </c>
      <c r="K602" s="46">
        <f t="shared" si="91"/>
        <v>0</v>
      </c>
      <c r="L602" s="47">
        <f t="shared" si="92"/>
        <v>0</v>
      </c>
      <c r="M602" s="24">
        <f t="shared" si="93"/>
        <v>0</v>
      </c>
      <c r="N602" s="46">
        <f t="shared" si="94"/>
        <v>0</v>
      </c>
      <c r="O602" s="49" t="str">
        <f t="shared" si="95"/>
        <v/>
      </c>
      <c r="P602" s="126" t="str">
        <f t="shared" si="96"/>
        <v/>
      </c>
      <c r="Q602" s="127">
        <f t="shared" si="97"/>
        <v>0</v>
      </c>
    </row>
    <row r="603" spans="2:17" s="1" customFormat="1" ht="13" x14ac:dyDescent="0.3">
      <c r="B603" s="166"/>
      <c r="C603" s="166"/>
      <c r="D603" s="164"/>
      <c r="E603" s="103"/>
      <c r="F603" s="44"/>
      <c r="G603" s="128"/>
      <c r="H603" s="45">
        <f t="shared" si="89"/>
        <v>0</v>
      </c>
      <c r="I603" s="23">
        <f>IFERROR(VLOOKUP($D603,PGP!$A:$B,2,FALSE),0)</f>
        <v>0</v>
      </c>
      <c r="J603" s="24">
        <f t="shared" si="90"/>
        <v>0</v>
      </c>
      <c r="K603" s="46">
        <f t="shared" si="91"/>
        <v>0</v>
      </c>
      <c r="L603" s="47">
        <f t="shared" si="92"/>
        <v>0</v>
      </c>
      <c r="M603" s="24">
        <f t="shared" si="93"/>
        <v>0</v>
      </c>
      <c r="N603" s="46">
        <f t="shared" si="94"/>
        <v>0</v>
      </c>
      <c r="O603" s="49" t="str">
        <f t="shared" si="95"/>
        <v/>
      </c>
      <c r="P603" s="126" t="str">
        <f t="shared" si="96"/>
        <v/>
      </c>
      <c r="Q603" s="127">
        <f t="shared" si="97"/>
        <v>0</v>
      </c>
    </row>
    <row r="604" spans="2:17" s="1" customFormat="1" ht="13" x14ac:dyDescent="0.3">
      <c r="B604" s="166"/>
      <c r="C604" s="166"/>
      <c r="D604" s="164"/>
      <c r="E604" s="103"/>
      <c r="F604" s="44"/>
      <c r="G604" s="128"/>
      <c r="H604" s="45">
        <f t="shared" si="89"/>
        <v>0</v>
      </c>
      <c r="I604" s="23">
        <f>IFERROR(VLOOKUP($D604,PGP!$A:$B,2,FALSE),0)</f>
        <v>0</v>
      </c>
      <c r="J604" s="24">
        <f t="shared" si="90"/>
        <v>0</v>
      </c>
      <c r="K604" s="46">
        <f t="shared" si="91"/>
        <v>0</v>
      </c>
      <c r="L604" s="47">
        <f t="shared" si="92"/>
        <v>0</v>
      </c>
      <c r="M604" s="24">
        <f t="shared" si="93"/>
        <v>0</v>
      </c>
      <c r="N604" s="46">
        <f t="shared" si="94"/>
        <v>0</v>
      </c>
      <c r="O604" s="49" t="str">
        <f t="shared" si="95"/>
        <v/>
      </c>
      <c r="P604" s="126" t="str">
        <f t="shared" si="96"/>
        <v/>
      </c>
      <c r="Q604" s="127">
        <f t="shared" si="97"/>
        <v>0</v>
      </c>
    </row>
    <row r="605" spans="2:17" s="1" customFormat="1" ht="13" x14ac:dyDescent="0.3">
      <c r="B605" s="166"/>
      <c r="C605" s="166"/>
      <c r="D605" s="164"/>
      <c r="E605" s="103"/>
      <c r="F605" s="44"/>
      <c r="G605" s="128"/>
      <c r="H605" s="45">
        <f t="shared" si="89"/>
        <v>0</v>
      </c>
      <c r="I605" s="23">
        <f>IFERROR(VLOOKUP($D605,PGP!$A:$B,2,FALSE),0)</f>
        <v>0</v>
      </c>
      <c r="J605" s="24">
        <f t="shared" si="90"/>
        <v>0</v>
      </c>
      <c r="K605" s="46">
        <f t="shared" si="91"/>
        <v>0</v>
      </c>
      <c r="L605" s="47">
        <f t="shared" si="92"/>
        <v>0</v>
      </c>
      <c r="M605" s="24">
        <f t="shared" si="93"/>
        <v>0</v>
      </c>
      <c r="N605" s="46">
        <f t="shared" si="94"/>
        <v>0</v>
      </c>
      <c r="O605" s="49" t="str">
        <f t="shared" si="95"/>
        <v/>
      </c>
      <c r="P605" s="126" t="str">
        <f t="shared" si="96"/>
        <v/>
      </c>
      <c r="Q605" s="127">
        <f t="shared" si="97"/>
        <v>0</v>
      </c>
    </row>
    <row r="606" spans="2:17" s="1" customFormat="1" ht="13" x14ac:dyDescent="0.3">
      <c r="B606" s="166"/>
      <c r="C606" s="166"/>
      <c r="D606" s="164"/>
      <c r="E606" s="103"/>
      <c r="F606" s="44"/>
      <c r="G606" s="128"/>
      <c r="H606" s="45">
        <f t="shared" si="89"/>
        <v>0</v>
      </c>
      <c r="I606" s="23">
        <f>IFERROR(VLOOKUP($D606,PGP!$A:$B,2,FALSE),0)</f>
        <v>0</v>
      </c>
      <c r="J606" s="24">
        <f t="shared" si="90"/>
        <v>0</v>
      </c>
      <c r="K606" s="46">
        <f t="shared" si="91"/>
        <v>0</v>
      </c>
      <c r="L606" s="47">
        <f t="shared" si="92"/>
        <v>0</v>
      </c>
      <c r="M606" s="24">
        <f t="shared" si="93"/>
        <v>0</v>
      </c>
      <c r="N606" s="46">
        <f t="shared" si="94"/>
        <v>0</v>
      </c>
      <c r="O606" s="49" t="str">
        <f t="shared" si="95"/>
        <v/>
      </c>
      <c r="P606" s="126" t="str">
        <f t="shared" si="96"/>
        <v/>
      </c>
      <c r="Q606" s="127">
        <f t="shared" si="97"/>
        <v>0</v>
      </c>
    </row>
    <row r="607" spans="2:17" s="1" customFormat="1" ht="13" x14ac:dyDescent="0.3">
      <c r="B607" s="166"/>
      <c r="C607" s="166"/>
      <c r="D607" s="164"/>
      <c r="E607" s="103"/>
      <c r="F607" s="44"/>
      <c r="G607" s="128"/>
      <c r="H607" s="45">
        <f t="shared" si="89"/>
        <v>0</v>
      </c>
      <c r="I607" s="23">
        <f>IFERROR(VLOOKUP($D607,PGP!$A:$B,2,FALSE),0)</f>
        <v>0</v>
      </c>
      <c r="J607" s="24">
        <f t="shared" si="90"/>
        <v>0</v>
      </c>
      <c r="K607" s="46">
        <f t="shared" si="91"/>
        <v>0</v>
      </c>
      <c r="L607" s="47">
        <f t="shared" si="92"/>
        <v>0</v>
      </c>
      <c r="M607" s="24">
        <f t="shared" si="93"/>
        <v>0</v>
      </c>
      <c r="N607" s="46">
        <f t="shared" si="94"/>
        <v>0</v>
      </c>
      <c r="O607" s="49" t="str">
        <f t="shared" si="95"/>
        <v/>
      </c>
      <c r="P607" s="126" t="str">
        <f t="shared" si="96"/>
        <v/>
      </c>
      <c r="Q607" s="127">
        <f t="shared" si="97"/>
        <v>0</v>
      </c>
    </row>
    <row r="608" spans="2:17" s="1" customFormat="1" ht="13" x14ac:dyDescent="0.3">
      <c r="B608" s="166"/>
      <c r="C608" s="166"/>
      <c r="D608" s="164"/>
      <c r="E608" s="103"/>
      <c r="F608" s="44"/>
      <c r="G608" s="128"/>
      <c r="H608" s="45">
        <f t="shared" si="89"/>
        <v>0</v>
      </c>
      <c r="I608" s="23">
        <f>IFERROR(VLOOKUP($D608,PGP!$A:$B,2,FALSE),0)</f>
        <v>0</v>
      </c>
      <c r="J608" s="24">
        <f t="shared" si="90"/>
        <v>0</v>
      </c>
      <c r="K608" s="46">
        <f t="shared" si="91"/>
        <v>0</v>
      </c>
      <c r="L608" s="47">
        <f t="shared" si="92"/>
        <v>0</v>
      </c>
      <c r="M608" s="24">
        <f t="shared" si="93"/>
        <v>0</v>
      </c>
      <c r="N608" s="46">
        <f t="shared" si="94"/>
        <v>0</v>
      </c>
      <c r="O608" s="49" t="str">
        <f t="shared" si="95"/>
        <v/>
      </c>
      <c r="P608" s="126" t="str">
        <f t="shared" si="96"/>
        <v/>
      </c>
      <c r="Q608" s="127">
        <f t="shared" si="97"/>
        <v>0</v>
      </c>
    </row>
    <row r="609" spans="2:17" s="1" customFormat="1" ht="13" x14ac:dyDescent="0.3">
      <c r="B609" s="166"/>
      <c r="C609" s="166"/>
      <c r="D609" s="164"/>
      <c r="E609" s="103"/>
      <c r="F609" s="44"/>
      <c r="G609" s="128"/>
      <c r="H609" s="45">
        <f t="shared" si="89"/>
        <v>0</v>
      </c>
      <c r="I609" s="23">
        <f>IFERROR(VLOOKUP($D609,PGP!$A:$B,2,FALSE),0)</f>
        <v>0</v>
      </c>
      <c r="J609" s="24">
        <f t="shared" si="90"/>
        <v>0</v>
      </c>
      <c r="K609" s="46">
        <f t="shared" si="91"/>
        <v>0</v>
      </c>
      <c r="L609" s="47">
        <f t="shared" si="92"/>
        <v>0</v>
      </c>
      <c r="M609" s="24">
        <f t="shared" si="93"/>
        <v>0</v>
      </c>
      <c r="N609" s="46">
        <f t="shared" si="94"/>
        <v>0</v>
      </c>
      <c r="O609" s="49" t="str">
        <f t="shared" si="95"/>
        <v/>
      </c>
      <c r="P609" s="126" t="str">
        <f t="shared" si="96"/>
        <v/>
      </c>
      <c r="Q609" s="127">
        <f t="shared" si="97"/>
        <v>0</v>
      </c>
    </row>
    <row r="610" spans="2:17" s="1" customFormat="1" ht="13" x14ac:dyDescent="0.3">
      <c r="B610" s="166"/>
      <c r="C610" s="166"/>
      <c r="D610" s="164"/>
      <c r="E610" s="103"/>
      <c r="F610" s="44"/>
      <c r="G610" s="128"/>
      <c r="H610" s="45">
        <f t="shared" si="89"/>
        <v>0</v>
      </c>
      <c r="I610" s="23">
        <f>IFERROR(VLOOKUP($D610,PGP!$A:$B,2,FALSE),0)</f>
        <v>0</v>
      </c>
      <c r="J610" s="24">
        <f t="shared" si="90"/>
        <v>0</v>
      </c>
      <c r="K610" s="46">
        <f t="shared" si="91"/>
        <v>0</v>
      </c>
      <c r="L610" s="47">
        <f t="shared" si="92"/>
        <v>0</v>
      </c>
      <c r="M610" s="24">
        <f t="shared" si="93"/>
        <v>0</v>
      </c>
      <c r="N610" s="46">
        <f t="shared" si="94"/>
        <v>0</v>
      </c>
      <c r="O610" s="49" t="str">
        <f t="shared" si="95"/>
        <v/>
      </c>
      <c r="P610" s="126" t="str">
        <f t="shared" si="96"/>
        <v/>
      </c>
      <c r="Q610" s="127">
        <f t="shared" si="97"/>
        <v>0</v>
      </c>
    </row>
    <row r="611" spans="2:17" s="1" customFormat="1" ht="13" x14ac:dyDescent="0.3">
      <c r="B611" s="166"/>
      <c r="C611" s="166"/>
      <c r="D611" s="164"/>
      <c r="E611" s="103"/>
      <c r="F611" s="44"/>
      <c r="G611" s="128"/>
      <c r="H611" s="45">
        <f t="shared" si="89"/>
        <v>0</v>
      </c>
      <c r="I611" s="23">
        <f>IFERROR(VLOOKUP($D611,PGP!$A:$B,2,FALSE),0)</f>
        <v>0</v>
      </c>
      <c r="J611" s="24">
        <f t="shared" si="90"/>
        <v>0</v>
      </c>
      <c r="K611" s="46">
        <f t="shared" si="91"/>
        <v>0</v>
      </c>
      <c r="L611" s="47">
        <f t="shared" si="92"/>
        <v>0</v>
      </c>
      <c r="M611" s="24">
        <f t="shared" si="93"/>
        <v>0</v>
      </c>
      <c r="N611" s="46">
        <f t="shared" si="94"/>
        <v>0</v>
      </c>
      <c r="O611" s="49" t="str">
        <f t="shared" si="95"/>
        <v/>
      </c>
      <c r="P611" s="126" t="str">
        <f t="shared" si="96"/>
        <v/>
      </c>
      <c r="Q611" s="127">
        <f t="shared" si="97"/>
        <v>0</v>
      </c>
    </row>
    <row r="612" spans="2:17" s="1" customFormat="1" ht="13" x14ac:dyDescent="0.3">
      <c r="B612" s="166"/>
      <c r="C612" s="166"/>
      <c r="D612" s="164"/>
      <c r="E612" s="103"/>
      <c r="F612" s="44"/>
      <c r="G612" s="128"/>
      <c r="H612" s="45">
        <f t="shared" si="89"/>
        <v>0</v>
      </c>
      <c r="I612" s="23">
        <f>IFERROR(VLOOKUP($D612,PGP!$A:$B,2,FALSE),0)</f>
        <v>0</v>
      </c>
      <c r="J612" s="24">
        <f t="shared" si="90"/>
        <v>0</v>
      </c>
      <c r="K612" s="46">
        <f t="shared" si="91"/>
        <v>0</v>
      </c>
      <c r="L612" s="47">
        <f t="shared" si="92"/>
        <v>0</v>
      </c>
      <c r="M612" s="24">
        <f t="shared" si="93"/>
        <v>0</v>
      </c>
      <c r="N612" s="46">
        <f t="shared" si="94"/>
        <v>0</v>
      </c>
      <c r="O612" s="49" t="str">
        <f t="shared" si="95"/>
        <v/>
      </c>
      <c r="P612" s="126" t="str">
        <f t="shared" si="96"/>
        <v/>
      </c>
      <c r="Q612" s="127">
        <f t="shared" si="97"/>
        <v>0</v>
      </c>
    </row>
    <row r="613" spans="2:17" s="1" customFormat="1" ht="13" x14ac:dyDescent="0.3">
      <c r="B613" s="166"/>
      <c r="C613" s="166"/>
      <c r="D613" s="164"/>
      <c r="E613" s="103"/>
      <c r="F613" s="44"/>
      <c r="G613" s="128"/>
      <c r="H613" s="45">
        <f t="shared" si="89"/>
        <v>0</v>
      </c>
      <c r="I613" s="23">
        <f>IFERROR(VLOOKUP($D613,PGP!$A:$B,2,FALSE),0)</f>
        <v>0</v>
      </c>
      <c r="J613" s="24">
        <f t="shared" si="90"/>
        <v>0</v>
      </c>
      <c r="K613" s="46">
        <f t="shared" si="91"/>
        <v>0</v>
      </c>
      <c r="L613" s="47">
        <f t="shared" si="92"/>
        <v>0</v>
      </c>
      <c r="M613" s="24">
        <f t="shared" si="93"/>
        <v>0</v>
      </c>
      <c r="N613" s="46">
        <f t="shared" si="94"/>
        <v>0</v>
      </c>
      <c r="O613" s="49" t="str">
        <f t="shared" si="95"/>
        <v/>
      </c>
      <c r="P613" s="126" t="str">
        <f t="shared" si="96"/>
        <v/>
      </c>
      <c r="Q613" s="127">
        <f t="shared" si="97"/>
        <v>0</v>
      </c>
    </row>
    <row r="614" spans="2:17" s="1" customFormat="1" ht="13" x14ac:dyDescent="0.3">
      <c r="B614" s="166"/>
      <c r="C614" s="166"/>
      <c r="D614" s="164"/>
      <c r="E614" s="103"/>
      <c r="F614" s="44"/>
      <c r="G614" s="128"/>
      <c r="H614" s="45">
        <f t="shared" si="89"/>
        <v>0</v>
      </c>
      <c r="I614" s="23">
        <f>IFERROR(VLOOKUP($D614,PGP!$A:$B,2,FALSE),0)</f>
        <v>0</v>
      </c>
      <c r="J614" s="24">
        <f t="shared" si="90"/>
        <v>0</v>
      </c>
      <c r="K614" s="46">
        <f t="shared" si="91"/>
        <v>0</v>
      </c>
      <c r="L614" s="47">
        <f t="shared" si="92"/>
        <v>0</v>
      </c>
      <c r="M614" s="24">
        <f t="shared" si="93"/>
        <v>0</v>
      </c>
      <c r="N614" s="46">
        <f t="shared" si="94"/>
        <v>0</v>
      </c>
      <c r="O614" s="49" t="str">
        <f t="shared" si="95"/>
        <v/>
      </c>
      <c r="P614" s="126" t="str">
        <f t="shared" si="96"/>
        <v/>
      </c>
      <c r="Q614" s="127">
        <f t="shared" si="97"/>
        <v>0</v>
      </c>
    </row>
    <row r="615" spans="2:17" s="1" customFormat="1" ht="13" x14ac:dyDescent="0.3">
      <c r="B615" s="166"/>
      <c r="C615" s="166"/>
      <c r="D615" s="164"/>
      <c r="E615" s="103"/>
      <c r="F615" s="44"/>
      <c r="G615" s="128"/>
      <c r="H615" s="45">
        <f t="shared" si="89"/>
        <v>0</v>
      </c>
      <c r="I615" s="23">
        <f>IFERROR(VLOOKUP($D615,PGP!$A:$B,2,FALSE),0)</f>
        <v>0</v>
      </c>
      <c r="J615" s="24">
        <f t="shared" si="90"/>
        <v>0</v>
      </c>
      <c r="K615" s="46">
        <f t="shared" si="91"/>
        <v>0</v>
      </c>
      <c r="L615" s="47">
        <f t="shared" si="92"/>
        <v>0</v>
      </c>
      <c r="M615" s="24">
        <f t="shared" si="93"/>
        <v>0</v>
      </c>
      <c r="N615" s="46">
        <f t="shared" si="94"/>
        <v>0</v>
      </c>
      <c r="O615" s="49" t="str">
        <f t="shared" si="95"/>
        <v/>
      </c>
      <c r="P615" s="126" t="str">
        <f t="shared" si="96"/>
        <v/>
      </c>
      <c r="Q615" s="127">
        <f t="shared" si="97"/>
        <v>0</v>
      </c>
    </row>
    <row r="616" spans="2:17" s="1" customFormat="1" ht="13" x14ac:dyDescent="0.3">
      <c r="B616" s="166"/>
      <c r="C616" s="166"/>
      <c r="D616" s="164"/>
      <c r="E616" s="103"/>
      <c r="F616" s="44"/>
      <c r="G616" s="128"/>
      <c r="H616" s="45">
        <f t="shared" ref="H616:H679" si="98">(IF(AND(D616="Fleurs séchées/Dried cannabis",(E616&lt;28)),1.05,0)+IF(AND(D616="Fleurs séchées/Dried cannabis",(E616=28)),0.9,0))*$E616</f>
        <v>0</v>
      </c>
      <c r="I616" s="23">
        <f>IFERROR(VLOOKUP($D616,PGP!$A:$B,2,FALSE),0)</f>
        <v>0</v>
      </c>
      <c r="J616" s="24">
        <f t="shared" ref="J616:J679" si="99">IFERROR((F616*(1+I616))+H616,0)</f>
        <v>0</v>
      </c>
      <c r="K616" s="46">
        <f t="shared" ref="K616:K679" si="100">IFERROR(ROUNDUP(J616*1.14975,1),0)</f>
        <v>0</v>
      </c>
      <c r="L616" s="47">
        <f t="shared" ref="L616:L679" si="101">(IF(AND(D616="Fleurs séchées/Dried cannabis",(E616&lt;28)),1.85,0)+IF(AND(D616="Fleurs séchées/Dried cannabis",(E616=28)),1.25,0)+IF(AND(D616="Préroulés/Pre-rolled",(E616&lt;28)),2.2,0)+IF(D616="Moulu/Ground",1.5,0)+IF(D616="Cartouches/Cartridges",10.4,0)+IF(AND(D616="Haschich/Hash",(E616&gt;=3)),3.5,0)+IF(AND(D616="Haschich/Hash",AND(E616&gt;=2,E616&lt;3)),4.3,0)+IF(AND(D616="Haschich/Hash",AND(E616&gt;=0,E616&lt;2)),5.9,0)+IF(AND(D616="Préroulés/Pre-rolled",AND(E616&gt;=0,E616&gt;27.99)),1.7,0))*E616</f>
        <v>0</v>
      </c>
      <c r="M616" s="24">
        <f t="shared" ref="M616:M679" si="102">L616+F616</f>
        <v>0</v>
      </c>
      <c r="N616" s="46">
        <f t="shared" ref="N616:N679" si="103">IFERROR(ROUNDUP(M616*1.14975,1),0)</f>
        <v>0</v>
      </c>
      <c r="O616" s="49" t="str">
        <f t="shared" ref="O616:O679" si="104">IF(ISBLANK(F616),"",IF(E616&lt;=0,"",IF(P616=K616,"Calcul de base/ Standard","Marge protégée/ Protected margin")))</f>
        <v/>
      </c>
      <c r="P616" s="126" t="str">
        <f t="shared" ref="P616:P679" si="105">IF(ISBLANK(F616),"",IF(E616&gt;0,MAX(K616,N616),"Remplir colonne D/ Complete column D"))</f>
        <v/>
      </c>
      <c r="Q616" s="127">
        <f t="shared" ref="Q616:Q679" si="106">IFERROR((P616/E616),0)</f>
        <v>0</v>
      </c>
    </row>
    <row r="617" spans="2:17" s="1" customFormat="1" ht="13" x14ac:dyDescent="0.3">
      <c r="B617" s="166"/>
      <c r="C617" s="166"/>
      <c r="D617" s="164"/>
      <c r="E617" s="103"/>
      <c r="F617" s="44"/>
      <c r="G617" s="128"/>
      <c r="H617" s="45">
        <f t="shared" si="98"/>
        <v>0</v>
      </c>
      <c r="I617" s="23">
        <f>IFERROR(VLOOKUP($D617,PGP!$A:$B,2,FALSE),0)</f>
        <v>0</v>
      </c>
      <c r="J617" s="24">
        <f t="shared" si="99"/>
        <v>0</v>
      </c>
      <c r="K617" s="46">
        <f t="shared" si="100"/>
        <v>0</v>
      </c>
      <c r="L617" s="47">
        <f t="shared" si="101"/>
        <v>0</v>
      </c>
      <c r="M617" s="24">
        <f t="shared" si="102"/>
        <v>0</v>
      </c>
      <c r="N617" s="46">
        <f t="shared" si="103"/>
        <v>0</v>
      </c>
      <c r="O617" s="49" t="str">
        <f t="shared" si="104"/>
        <v/>
      </c>
      <c r="P617" s="126" t="str">
        <f t="shared" si="105"/>
        <v/>
      </c>
      <c r="Q617" s="127">
        <f t="shared" si="106"/>
        <v>0</v>
      </c>
    </row>
    <row r="618" spans="2:17" s="1" customFormat="1" ht="13" x14ac:dyDescent="0.3">
      <c r="B618" s="166"/>
      <c r="C618" s="166"/>
      <c r="D618" s="164"/>
      <c r="E618" s="103"/>
      <c r="F618" s="44"/>
      <c r="G618" s="128"/>
      <c r="H618" s="45">
        <f t="shared" si="98"/>
        <v>0</v>
      </c>
      <c r="I618" s="23">
        <f>IFERROR(VLOOKUP($D618,PGP!$A:$B,2,FALSE),0)</f>
        <v>0</v>
      </c>
      <c r="J618" s="24">
        <f t="shared" si="99"/>
        <v>0</v>
      </c>
      <c r="K618" s="46">
        <f t="shared" si="100"/>
        <v>0</v>
      </c>
      <c r="L618" s="47">
        <f t="shared" si="101"/>
        <v>0</v>
      </c>
      <c r="M618" s="24">
        <f t="shared" si="102"/>
        <v>0</v>
      </c>
      <c r="N618" s="46">
        <f t="shared" si="103"/>
        <v>0</v>
      </c>
      <c r="O618" s="49" t="str">
        <f t="shared" si="104"/>
        <v/>
      </c>
      <c r="P618" s="126" t="str">
        <f t="shared" si="105"/>
        <v/>
      </c>
      <c r="Q618" s="127">
        <f t="shared" si="106"/>
        <v>0</v>
      </c>
    </row>
    <row r="619" spans="2:17" s="1" customFormat="1" ht="13" x14ac:dyDescent="0.3">
      <c r="B619" s="166"/>
      <c r="C619" s="166"/>
      <c r="D619" s="164"/>
      <c r="E619" s="103"/>
      <c r="F619" s="44"/>
      <c r="G619" s="128"/>
      <c r="H619" s="45">
        <f t="shared" si="98"/>
        <v>0</v>
      </c>
      <c r="I619" s="23">
        <f>IFERROR(VLOOKUP($D619,PGP!$A:$B,2,FALSE),0)</f>
        <v>0</v>
      </c>
      <c r="J619" s="24">
        <f t="shared" si="99"/>
        <v>0</v>
      </c>
      <c r="K619" s="46">
        <f t="shared" si="100"/>
        <v>0</v>
      </c>
      <c r="L619" s="47">
        <f t="shared" si="101"/>
        <v>0</v>
      </c>
      <c r="M619" s="24">
        <f t="shared" si="102"/>
        <v>0</v>
      </c>
      <c r="N619" s="46">
        <f t="shared" si="103"/>
        <v>0</v>
      </c>
      <c r="O619" s="49" t="str">
        <f t="shared" si="104"/>
        <v/>
      </c>
      <c r="P619" s="126" t="str">
        <f t="shared" si="105"/>
        <v/>
      </c>
      <c r="Q619" s="127">
        <f t="shared" si="106"/>
        <v>0</v>
      </c>
    </row>
    <row r="620" spans="2:17" s="1" customFormat="1" ht="13" x14ac:dyDescent="0.3">
      <c r="B620" s="166"/>
      <c r="C620" s="166"/>
      <c r="D620" s="164"/>
      <c r="E620" s="103"/>
      <c r="F620" s="44"/>
      <c r="G620" s="128"/>
      <c r="H620" s="45">
        <f t="shared" si="98"/>
        <v>0</v>
      </c>
      <c r="I620" s="23">
        <f>IFERROR(VLOOKUP($D620,PGP!$A:$B,2,FALSE),0)</f>
        <v>0</v>
      </c>
      <c r="J620" s="24">
        <f t="shared" si="99"/>
        <v>0</v>
      </c>
      <c r="K620" s="46">
        <f t="shared" si="100"/>
        <v>0</v>
      </c>
      <c r="L620" s="47">
        <f t="shared" si="101"/>
        <v>0</v>
      </c>
      <c r="M620" s="24">
        <f t="shared" si="102"/>
        <v>0</v>
      </c>
      <c r="N620" s="46">
        <f t="shared" si="103"/>
        <v>0</v>
      </c>
      <c r="O620" s="49" t="str">
        <f t="shared" si="104"/>
        <v/>
      </c>
      <c r="P620" s="126" t="str">
        <f t="shared" si="105"/>
        <v/>
      </c>
      <c r="Q620" s="127">
        <f t="shared" si="106"/>
        <v>0</v>
      </c>
    </row>
    <row r="621" spans="2:17" s="1" customFormat="1" ht="13" x14ac:dyDescent="0.3">
      <c r="B621" s="166"/>
      <c r="C621" s="166"/>
      <c r="D621" s="164"/>
      <c r="E621" s="103"/>
      <c r="F621" s="44"/>
      <c r="G621" s="128"/>
      <c r="H621" s="45">
        <f t="shared" si="98"/>
        <v>0</v>
      </c>
      <c r="I621" s="23">
        <f>IFERROR(VLOOKUP($D621,PGP!$A:$B,2,FALSE),0)</f>
        <v>0</v>
      </c>
      <c r="J621" s="24">
        <f t="shared" si="99"/>
        <v>0</v>
      </c>
      <c r="K621" s="46">
        <f t="shared" si="100"/>
        <v>0</v>
      </c>
      <c r="L621" s="47">
        <f t="shared" si="101"/>
        <v>0</v>
      </c>
      <c r="M621" s="24">
        <f t="shared" si="102"/>
        <v>0</v>
      </c>
      <c r="N621" s="46">
        <f t="shared" si="103"/>
        <v>0</v>
      </c>
      <c r="O621" s="49" t="str">
        <f t="shared" si="104"/>
        <v/>
      </c>
      <c r="P621" s="126" t="str">
        <f t="shared" si="105"/>
        <v/>
      </c>
      <c r="Q621" s="127">
        <f t="shared" si="106"/>
        <v>0</v>
      </c>
    </row>
    <row r="622" spans="2:17" s="1" customFormat="1" ht="13" x14ac:dyDescent="0.3">
      <c r="B622" s="166"/>
      <c r="C622" s="166"/>
      <c r="D622" s="164"/>
      <c r="E622" s="103"/>
      <c r="F622" s="44"/>
      <c r="G622" s="128"/>
      <c r="H622" s="45">
        <f t="shared" si="98"/>
        <v>0</v>
      </c>
      <c r="I622" s="23">
        <f>IFERROR(VLOOKUP($D622,PGP!$A:$B,2,FALSE),0)</f>
        <v>0</v>
      </c>
      <c r="J622" s="24">
        <f t="shared" si="99"/>
        <v>0</v>
      </c>
      <c r="K622" s="46">
        <f t="shared" si="100"/>
        <v>0</v>
      </c>
      <c r="L622" s="47">
        <f t="shared" si="101"/>
        <v>0</v>
      </c>
      <c r="M622" s="24">
        <f t="shared" si="102"/>
        <v>0</v>
      </c>
      <c r="N622" s="46">
        <f t="shared" si="103"/>
        <v>0</v>
      </c>
      <c r="O622" s="49" t="str">
        <f t="shared" si="104"/>
        <v/>
      </c>
      <c r="P622" s="126" t="str">
        <f t="shared" si="105"/>
        <v/>
      </c>
      <c r="Q622" s="127">
        <f t="shared" si="106"/>
        <v>0</v>
      </c>
    </row>
    <row r="623" spans="2:17" s="1" customFormat="1" ht="13" x14ac:dyDescent="0.3">
      <c r="B623" s="166"/>
      <c r="C623" s="166"/>
      <c r="D623" s="164"/>
      <c r="E623" s="103"/>
      <c r="F623" s="44"/>
      <c r="G623" s="128"/>
      <c r="H623" s="45">
        <f t="shared" si="98"/>
        <v>0</v>
      </c>
      <c r="I623" s="23">
        <f>IFERROR(VLOOKUP($D623,PGP!$A:$B,2,FALSE),0)</f>
        <v>0</v>
      </c>
      <c r="J623" s="24">
        <f t="shared" si="99"/>
        <v>0</v>
      </c>
      <c r="K623" s="46">
        <f t="shared" si="100"/>
        <v>0</v>
      </c>
      <c r="L623" s="47">
        <f t="shared" si="101"/>
        <v>0</v>
      </c>
      <c r="M623" s="24">
        <f t="shared" si="102"/>
        <v>0</v>
      </c>
      <c r="N623" s="46">
        <f t="shared" si="103"/>
        <v>0</v>
      </c>
      <c r="O623" s="49" t="str">
        <f t="shared" si="104"/>
        <v/>
      </c>
      <c r="P623" s="126" t="str">
        <f t="shared" si="105"/>
        <v/>
      </c>
      <c r="Q623" s="127">
        <f t="shared" si="106"/>
        <v>0</v>
      </c>
    </row>
    <row r="624" spans="2:17" s="1" customFormat="1" ht="13" x14ac:dyDescent="0.3">
      <c r="B624" s="166"/>
      <c r="C624" s="166"/>
      <c r="D624" s="164"/>
      <c r="E624" s="103"/>
      <c r="F624" s="44"/>
      <c r="G624" s="128"/>
      <c r="H624" s="45">
        <f t="shared" si="98"/>
        <v>0</v>
      </c>
      <c r="I624" s="23">
        <f>IFERROR(VLOOKUP($D624,PGP!$A:$B,2,FALSE),0)</f>
        <v>0</v>
      </c>
      <c r="J624" s="24">
        <f t="shared" si="99"/>
        <v>0</v>
      </c>
      <c r="K624" s="46">
        <f t="shared" si="100"/>
        <v>0</v>
      </c>
      <c r="L624" s="47">
        <f t="shared" si="101"/>
        <v>0</v>
      </c>
      <c r="M624" s="24">
        <f t="shared" si="102"/>
        <v>0</v>
      </c>
      <c r="N624" s="46">
        <f t="shared" si="103"/>
        <v>0</v>
      </c>
      <c r="O624" s="49" t="str">
        <f t="shared" si="104"/>
        <v/>
      </c>
      <c r="P624" s="126" t="str">
        <f t="shared" si="105"/>
        <v/>
      </c>
      <c r="Q624" s="127">
        <f t="shared" si="106"/>
        <v>0</v>
      </c>
    </row>
    <row r="625" spans="2:17" s="1" customFormat="1" ht="13" x14ac:dyDescent="0.3">
      <c r="B625" s="166"/>
      <c r="C625" s="166"/>
      <c r="D625" s="164"/>
      <c r="E625" s="103"/>
      <c r="F625" s="44"/>
      <c r="G625" s="128"/>
      <c r="H625" s="45">
        <f t="shared" si="98"/>
        <v>0</v>
      </c>
      <c r="I625" s="23">
        <f>IFERROR(VLOOKUP($D625,PGP!$A:$B,2,FALSE),0)</f>
        <v>0</v>
      </c>
      <c r="J625" s="24">
        <f t="shared" si="99"/>
        <v>0</v>
      </c>
      <c r="K625" s="46">
        <f t="shared" si="100"/>
        <v>0</v>
      </c>
      <c r="L625" s="47">
        <f t="shared" si="101"/>
        <v>0</v>
      </c>
      <c r="M625" s="24">
        <f t="shared" si="102"/>
        <v>0</v>
      </c>
      <c r="N625" s="46">
        <f t="shared" si="103"/>
        <v>0</v>
      </c>
      <c r="O625" s="49" t="str">
        <f t="shared" si="104"/>
        <v/>
      </c>
      <c r="P625" s="126" t="str">
        <f t="shared" si="105"/>
        <v/>
      </c>
      <c r="Q625" s="127">
        <f t="shared" si="106"/>
        <v>0</v>
      </c>
    </row>
    <row r="626" spans="2:17" s="1" customFormat="1" ht="13" x14ac:dyDescent="0.3">
      <c r="B626" s="166"/>
      <c r="C626" s="166"/>
      <c r="D626" s="164"/>
      <c r="E626" s="103"/>
      <c r="F626" s="44"/>
      <c r="G626" s="128"/>
      <c r="H626" s="45">
        <f t="shared" si="98"/>
        <v>0</v>
      </c>
      <c r="I626" s="23">
        <f>IFERROR(VLOOKUP($D626,PGP!$A:$B,2,FALSE),0)</f>
        <v>0</v>
      </c>
      <c r="J626" s="24">
        <f t="shared" si="99"/>
        <v>0</v>
      </c>
      <c r="K626" s="46">
        <f t="shared" si="100"/>
        <v>0</v>
      </c>
      <c r="L626" s="47">
        <f t="shared" si="101"/>
        <v>0</v>
      </c>
      <c r="M626" s="24">
        <f t="shared" si="102"/>
        <v>0</v>
      </c>
      <c r="N626" s="46">
        <f t="shared" si="103"/>
        <v>0</v>
      </c>
      <c r="O626" s="49" t="str">
        <f t="shared" si="104"/>
        <v/>
      </c>
      <c r="P626" s="126" t="str">
        <f t="shared" si="105"/>
        <v/>
      </c>
      <c r="Q626" s="127">
        <f t="shared" si="106"/>
        <v>0</v>
      </c>
    </row>
    <row r="627" spans="2:17" s="1" customFormat="1" ht="13" x14ac:dyDescent="0.3">
      <c r="B627" s="166"/>
      <c r="C627" s="166"/>
      <c r="D627" s="164"/>
      <c r="E627" s="103"/>
      <c r="F627" s="44"/>
      <c r="G627" s="128"/>
      <c r="H627" s="45">
        <f t="shared" si="98"/>
        <v>0</v>
      </c>
      <c r="I627" s="23">
        <f>IFERROR(VLOOKUP($D627,PGP!$A:$B,2,FALSE),0)</f>
        <v>0</v>
      </c>
      <c r="J627" s="24">
        <f t="shared" si="99"/>
        <v>0</v>
      </c>
      <c r="K627" s="46">
        <f t="shared" si="100"/>
        <v>0</v>
      </c>
      <c r="L627" s="47">
        <f t="shared" si="101"/>
        <v>0</v>
      </c>
      <c r="M627" s="24">
        <f t="shared" si="102"/>
        <v>0</v>
      </c>
      <c r="N627" s="46">
        <f t="shared" si="103"/>
        <v>0</v>
      </c>
      <c r="O627" s="49" t="str">
        <f t="shared" si="104"/>
        <v/>
      </c>
      <c r="P627" s="126" t="str">
        <f t="shared" si="105"/>
        <v/>
      </c>
      <c r="Q627" s="127">
        <f t="shared" si="106"/>
        <v>0</v>
      </c>
    </row>
    <row r="628" spans="2:17" s="1" customFormat="1" ht="13" x14ac:dyDescent="0.3">
      <c r="B628" s="166"/>
      <c r="C628" s="166"/>
      <c r="D628" s="164"/>
      <c r="E628" s="103"/>
      <c r="F628" s="44"/>
      <c r="G628" s="128"/>
      <c r="H628" s="45">
        <f t="shared" si="98"/>
        <v>0</v>
      </c>
      <c r="I628" s="23">
        <f>IFERROR(VLOOKUP($D628,PGP!$A:$B,2,FALSE),0)</f>
        <v>0</v>
      </c>
      <c r="J628" s="24">
        <f t="shared" si="99"/>
        <v>0</v>
      </c>
      <c r="K628" s="46">
        <f t="shared" si="100"/>
        <v>0</v>
      </c>
      <c r="L628" s="47">
        <f t="shared" si="101"/>
        <v>0</v>
      </c>
      <c r="M628" s="24">
        <f t="shared" si="102"/>
        <v>0</v>
      </c>
      <c r="N628" s="46">
        <f t="shared" si="103"/>
        <v>0</v>
      </c>
      <c r="O628" s="49" t="str">
        <f t="shared" si="104"/>
        <v/>
      </c>
      <c r="P628" s="126" t="str">
        <f t="shared" si="105"/>
        <v/>
      </c>
      <c r="Q628" s="127">
        <f t="shared" si="106"/>
        <v>0</v>
      </c>
    </row>
    <row r="629" spans="2:17" s="1" customFormat="1" ht="13" x14ac:dyDescent="0.3">
      <c r="B629" s="166"/>
      <c r="C629" s="166"/>
      <c r="D629" s="164"/>
      <c r="E629" s="103"/>
      <c r="F629" s="44"/>
      <c r="G629" s="128"/>
      <c r="H629" s="45">
        <f t="shared" si="98"/>
        <v>0</v>
      </c>
      <c r="I629" s="23">
        <f>IFERROR(VLOOKUP($D629,PGP!$A:$B,2,FALSE),0)</f>
        <v>0</v>
      </c>
      <c r="J629" s="24">
        <f t="shared" si="99"/>
        <v>0</v>
      </c>
      <c r="K629" s="46">
        <f t="shared" si="100"/>
        <v>0</v>
      </c>
      <c r="L629" s="47">
        <f t="shared" si="101"/>
        <v>0</v>
      </c>
      <c r="M629" s="24">
        <f t="shared" si="102"/>
        <v>0</v>
      </c>
      <c r="N629" s="46">
        <f t="shared" si="103"/>
        <v>0</v>
      </c>
      <c r="O629" s="49" t="str">
        <f t="shared" si="104"/>
        <v/>
      </c>
      <c r="P629" s="126" t="str">
        <f t="shared" si="105"/>
        <v/>
      </c>
      <c r="Q629" s="127">
        <f t="shared" si="106"/>
        <v>0</v>
      </c>
    </row>
    <row r="630" spans="2:17" s="1" customFormat="1" ht="13" x14ac:dyDescent="0.3">
      <c r="B630" s="166"/>
      <c r="C630" s="166"/>
      <c r="D630" s="164"/>
      <c r="E630" s="103"/>
      <c r="F630" s="44"/>
      <c r="G630" s="128"/>
      <c r="H630" s="45">
        <f t="shared" si="98"/>
        <v>0</v>
      </c>
      <c r="I630" s="23">
        <f>IFERROR(VLOOKUP($D630,PGP!$A:$B,2,FALSE),0)</f>
        <v>0</v>
      </c>
      <c r="J630" s="24">
        <f t="shared" si="99"/>
        <v>0</v>
      </c>
      <c r="K630" s="46">
        <f t="shared" si="100"/>
        <v>0</v>
      </c>
      <c r="L630" s="47">
        <f t="shared" si="101"/>
        <v>0</v>
      </c>
      <c r="M630" s="24">
        <f t="shared" si="102"/>
        <v>0</v>
      </c>
      <c r="N630" s="46">
        <f t="shared" si="103"/>
        <v>0</v>
      </c>
      <c r="O630" s="49" t="str">
        <f t="shared" si="104"/>
        <v/>
      </c>
      <c r="P630" s="126" t="str">
        <f t="shared" si="105"/>
        <v/>
      </c>
      <c r="Q630" s="127">
        <f t="shared" si="106"/>
        <v>0</v>
      </c>
    </row>
    <row r="631" spans="2:17" s="1" customFormat="1" ht="13" x14ac:dyDescent="0.3">
      <c r="B631" s="166"/>
      <c r="C631" s="166"/>
      <c r="D631" s="164"/>
      <c r="E631" s="103"/>
      <c r="F631" s="44"/>
      <c r="G631" s="128"/>
      <c r="H631" s="45">
        <f t="shared" si="98"/>
        <v>0</v>
      </c>
      <c r="I631" s="23">
        <f>IFERROR(VLOOKUP($D631,PGP!$A:$B,2,FALSE),0)</f>
        <v>0</v>
      </c>
      <c r="J631" s="24">
        <f t="shared" si="99"/>
        <v>0</v>
      </c>
      <c r="K631" s="46">
        <f t="shared" si="100"/>
        <v>0</v>
      </c>
      <c r="L631" s="47">
        <f t="shared" si="101"/>
        <v>0</v>
      </c>
      <c r="M631" s="24">
        <f t="shared" si="102"/>
        <v>0</v>
      </c>
      <c r="N631" s="46">
        <f t="shared" si="103"/>
        <v>0</v>
      </c>
      <c r="O631" s="49" t="str">
        <f t="shared" si="104"/>
        <v/>
      </c>
      <c r="P631" s="126" t="str">
        <f t="shared" si="105"/>
        <v/>
      </c>
      <c r="Q631" s="127">
        <f t="shared" si="106"/>
        <v>0</v>
      </c>
    </row>
    <row r="632" spans="2:17" s="1" customFormat="1" ht="13" x14ac:dyDescent="0.3">
      <c r="B632" s="166"/>
      <c r="C632" s="166"/>
      <c r="D632" s="164"/>
      <c r="E632" s="103"/>
      <c r="F632" s="44"/>
      <c r="G632" s="128"/>
      <c r="H632" s="45">
        <f t="shared" si="98"/>
        <v>0</v>
      </c>
      <c r="I632" s="23">
        <f>IFERROR(VLOOKUP($D632,PGP!$A:$B,2,FALSE),0)</f>
        <v>0</v>
      </c>
      <c r="J632" s="24">
        <f t="shared" si="99"/>
        <v>0</v>
      </c>
      <c r="K632" s="46">
        <f t="shared" si="100"/>
        <v>0</v>
      </c>
      <c r="L632" s="47">
        <f t="shared" si="101"/>
        <v>0</v>
      </c>
      <c r="M632" s="24">
        <f t="shared" si="102"/>
        <v>0</v>
      </c>
      <c r="N632" s="46">
        <f t="shared" si="103"/>
        <v>0</v>
      </c>
      <c r="O632" s="49" t="str">
        <f t="shared" si="104"/>
        <v/>
      </c>
      <c r="P632" s="126" t="str">
        <f t="shared" si="105"/>
        <v/>
      </c>
      <c r="Q632" s="127">
        <f t="shared" si="106"/>
        <v>0</v>
      </c>
    </row>
    <row r="633" spans="2:17" s="1" customFormat="1" ht="13" x14ac:dyDescent="0.3">
      <c r="B633" s="166"/>
      <c r="C633" s="166"/>
      <c r="D633" s="164"/>
      <c r="E633" s="103"/>
      <c r="F633" s="44"/>
      <c r="G633" s="128"/>
      <c r="H633" s="45">
        <f t="shared" si="98"/>
        <v>0</v>
      </c>
      <c r="I633" s="23">
        <f>IFERROR(VLOOKUP($D633,PGP!$A:$B,2,FALSE),0)</f>
        <v>0</v>
      </c>
      <c r="J633" s="24">
        <f t="shared" si="99"/>
        <v>0</v>
      </c>
      <c r="K633" s="46">
        <f t="shared" si="100"/>
        <v>0</v>
      </c>
      <c r="L633" s="47">
        <f t="shared" si="101"/>
        <v>0</v>
      </c>
      <c r="M633" s="24">
        <f t="shared" si="102"/>
        <v>0</v>
      </c>
      <c r="N633" s="46">
        <f t="shared" si="103"/>
        <v>0</v>
      </c>
      <c r="O633" s="49" t="str">
        <f t="shared" si="104"/>
        <v/>
      </c>
      <c r="P633" s="126" t="str">
        <f t="shared" si="105"/>
        <v/>
      </c>
      <c r="Q633" s="127">
        <f t="shared" si="106"/>
        <v>0</v>
      </c>
    </row>
    <row r="634" spans="2:17" s="1" customFormat="1" ht="13" x14ac:dyDescent="0.3">
      <c r="B634" s="166"/>
      <c r="C634" s="166"/>
      <c r="D634" s="164"/>
      <c r="E634" s="103"/>
      <c r="F634" s="44"/>
      <c r="G634" s="128"/>
      <c r="H634" s="45">
        <f t="shared" si="98"/>
        <v>0</v>
      </c>
      <c r="I634" s="23">
        <f>IFERROR(VLOOKUP($D634,PGP!$A:$B,2,FALSE),0)</f>
        <v>0</v>
      </c>
      <c r="J634" s="24">
        <f t="shared" si="99"/>
        <v>0</v>
      </c>
      <c r="K634" s="46">
        <f t="shared" si="100"/>
        <v>0</v>
      </c>
      <c r="L634" s="47">
        <f t="shared" si="101"/>
        <v>0</v>
      </c>
      <c r="M634" s="24">
        <f t="shared" si="102"/>
        <v>0</v>
      </c>
      <c r="N634" s="46">
        <f t="shared" si="103"/>
        <v>0</v>
      </c>
      <c r="O634" s="49" t="str">
        <f t="shared" si="104"/>
        <v/>
      </c>
      <c r="P634" s="126" t="str">
        <f t="shared" si="105"/>
        <v/>
      </c>
      <c r="Q634" s="127">
        <f t="shared" si="106"/>
        <v>0</v>
      </c>
    </row>
    <row r="635" spans="2:17" s="1" customFormat="1" ht="13" x14ac:dyDescent="0.3">
      <c r="B635" s="166"/>
      <c r="C635" s="166"/>
      <c r="D635" s="164"/>
      <c r="E635" s="103"/>
      <c r="F635" s="44"/>
      <c r="G635" s="128"/>
      <c r="H635" s="45">
        <f t="shared" si="98"/>
        <v>0</v>
      </c>
      <c r="I635" s="23">
        <f>IFERROR(VLOOKUP($D635,PGP!$A:$B,2,FALSE),0)</f>
        <v>0</v>
      </c>
      <c r="J635" s="24">
        <f t="shared" si="99"/>
        <v>0</v>
      </c>
      <c r="K635" s="46">
        <f t="shared" si="100"/>
        <v>0</v>
      </c>
      <c r="L635" s="47">
        <f t="shared" si="101"/>
        <v>0</v>
      </c>
      <c r="M635" s="24">
        <f t="shared" si="102"/>
        <v>0</v>
      </c>
      <c r="N635" s="46">
        <f t="shared" si="103"/>
        <v>0</v>
      </c>
      <c r="O635" s="49" t="str">
        <f t="shared" si="104"/>
        <v/>
      </c>
      <c r="P635" s="126" t="str">
        <f t="shared" si="105"/>
        <v/>
      </c>
      <c r="Q635" s="127">
        <f t="shared" si="106"/>
        <v>0</v>
      </c>
    </row>
    <row r="636" spans="2:17" s="1" customFormat="1" ht="13" x14ac:dyDescent="0.3">
      <c r="B636" s="166"/>
      <c r="C636" s="166"/>
      <c r="D636" s="164"/>
      <c r="E636" s="103"/>
      <c r="F636" s="44"/>
      <c r="G636" s="128"/>
      <c r="H636" s="45">
        <f t="shared" si="98"/>
        <v>0</v>
      </c>
      <c r="I636" s="23">
        <f>IFERROR(VLOOKUP($D636,PGP!$A:$B,2,FALSE),0)</f>
        <v>0</v>
      </c>
      <c r="J636" s="24">
        <f t="shared" si="99"/>
        <v>0</v>
      </c>
      <c r="K636" s="46">
        <f t="shared" si="100"/>
        <v>0</v>
      </c>
      <c r="L636" s="47">
        <f t="shared" si="101"/>
        <v>0</v>
      </c>
      <c r="M636" s="24">
        <f t="shared" si="102"/>
        <v>0</v>
      </c>
      <c r="N636" s="46">
        <f t="shared" si="103"/>
        <v>0</v>
      </c>
      <c r="O636" s="49" t="str">
        <f t="shared" si="104"/>
        <v/>
      </c>
      <c r="P636" s="126" t="str">
        <f t="shared" si="105"/>
        <v/>
      </c>
      <c r="Q636" s="127">
        <f t="shared" si="106"/>
        <v>0</v>
      </c>
    </row>
    <row r="637" spans="2:17" s="1" customFormat="1" ht="13" x14ac:dyDescent="0.3">
      <c r="B637" s="166"/>
      <c r="C637" s="166"/>
      <c r="D637" s="164"/>
      <c r="E637" s="103"/>
      <c r="F637" s="44"/>
      <c r="G637" s="128"/>
      <c r="H637" s="45">
        <f t="shared" si="98"/>
        <v>0</v>
      </c>
      <c r="I637" s="23">
        <f>IFERROR(VLOOKUP($D637,PGP!$A:$B,2,FALSE),0)</f>
        <v>0</v>
      </c>
      <c r="J637" s="24">
        <f t="shared" si="99"/>
        <v>0</v>
      </c>
      <c r="K637" s="46">
        <f t="shared" si="100"/>
        <v>0</v>
      </c>
      <c r="L637" s="47">
        <f t="shared" si="101"/>
        <v>0</v>
      </c>
      <c r="M637" s="24">
        <f t="shared" si="102"/>
        <v>0</v>
      </c>
      <c r="N637" s="46">
        <f t="shared" si="103"/>
        <v>0</v>
      </c>
      <c r="O637" s="49" t="str">
        <f t="shared" si="104"/>
        <v/>
      </c>
      <c r="P637" s="126" t="str">
        <f t="shared" si="105"/>
        <v/>
      </c>
      <c r="Q637" s="127">
        <f t="shared" si="106"/>
        <v>0</v>
      </c>
    </row>
    <row r="638" spans="2:17" s="1" customFormat="1" ht="13" x14ac:dyDescent="0.3">
      <c r="B638" s="166"/>
      <c r="C638" s="166"/>
      <c r="D638" s="164"/>
      <c r="E638" s="103"/>
      <c r="F638" s="44"/>
      <c r="G638" s="128"/>
      <c r="H638" s="45">
        <f t="shared" si="98"/>
        <v>0</v>
      </c>
      <c r="I638" s="23">
        <f>IFERROR(VLOOKUP($D638,PGP!$A:$B,2,FALSE),0)</f>
        <v>0</v>
      </c>
      <c r="J638" s="24">
        <f t="shared" si="99"/>
        <v>0</v>
      </c>
      <c r="K638" s="46">
        <f t="shared" si="100"/>
        <v>0</v>
      </c>
      <c r="L638" s="47">
        <f t="shared" si="101"/>
        <v>0</v>
      </c>
      <c r="M638" s="24">
        <f t="shared" si="102"/>
        <v>0</v>
      </c>
      <c r="N638" s="46">
        <f t="shared" si="103"/>
        <v>0</v>
      </c>
      <c r="O638" s="49" t="str">
        <f t="shared" si="104"/>
        <v/>
      </c>
      <c r="P638" s="126" t="str">
        <f t="shared" si="105"/>
        <v/>
      </c>
      <c r="Q638" s="127">
        <f t="shared" si="106"/>
        <v>0</v>
      </c>
    </row>
    <row r="639" spans="2:17" s="1" customFormat="1" ht="13" x14ac:dyDescent="0.3">
      <c r="B639" s="166"/>
      <c r="C639" s="166"/>
      <c r="D639" s="164"/>
      <c r="E639" s="103"/>
      <c r="F639" s="44"/>
      <c r="G639" s="128"/>
      <c r="H639" s="45">
        <f t="shared" si="98"/>
        <v>0</v>
      </c>
      <c r="I639" s="23">
        <f>IFERROR(VLOOKUP($D639,PGP!$A:$B,2,FALSE),0)</f>
        <v>0</v>
      </c>
      <c r="J639" s="24">
        <f t="shared" si="99"/>
        <v>0</v>
      </c>
      <c r="K639" s="46">
        <f t="shared" si="100"/>
        <v>0</v>
      </c>
      <c r="L639" s="47">
        <f t="shared" si="101"/>
        <v>0</v>
      </c>
      <c r="M639" s="24">
        <f t="shared" si="102"/>
        <v>0</v>
      </c>
      <c r="N639" s="46">
        <f t="shared" si="103"/>
        <v>0</v>
      </c>
      <c r="O639" s="49" t="str">
        <f t="shared" si="104"/>
        <v/>
      </c>
      <c r="P639" s="126" t="str">
        <f t="shared" si="105"/>
        <v/>
      </c>
      <c r="Q639" s="127">
        <f t="shared" si="106"/>
        <v>0</v>
      </c>
    </row>
    <row r="640" spans="2:17" s="1" customFormat="1" ht="13" x14ac:dyDescent="0.3">
      <c r="B640" s="166"/>
      <c r="C640" s="166"/>
      <c r="D640" s="164"/>
      <c r="E640" s="103"/>
      <c r="F640" s="44"/>
      <c r="G640" s="128"/>
      <c r="H640" s="45">
        <f t="shared" si="98"/>
        <v>0</v>
      </c>
      <c r="I640" s="23">
        <f>IFERROR(VLOOKUP($D640,PGP!$A:$B,2,FALSE),0)</f>
        <v>0</v>
      </c>
      <c r="J640" s="24">
        <f t="shared" si="99"/>
        <v>0</v>
      </c>
      <c r="K640" s="46">
        <f t="shared" si="100"/>
        <v>0</v>
      </c>
      <c r="L640" s="47">
        <f t="shared" si="101"/>
        <v>0</v>
      </c>
      <c r="M640" s="24">
        <f t="shared" si="102"/>
        <v>0</v>
      </c>
      <c r="N640" s="46">
        <f t="shared" si="103"/>
        <v>0</v>
      </c>
      <c r="O640" s="49" t="str">
        <f t="shared" si="104"/>
        <v/>
      </c>
      <c r="P640" s="126" t="str">
        <f t="shared" si="105"/>
        <v/>
      </c>
      <c r="Q640" s="127">
        <f t="shared" si="106"/>
        <v>0</v>
      </c>
    </row>
    <row r="641" spans="2:17" s="1" customFormat="1" ht="13" x14ac:dyDescent="0.3">
      <c r="B641" s="166"/>
      <c r="C641" s="166"/>
      <c r="D641" s="164"/>
      <c r="E641" s="103"/>
      <c r="F641" s="44"/>
      <c r="G641" s="128"/>
      <c r="H641" s="45">
        <f t="shared" si="98"/>
        <v>0</v>
      </c>
      <c r="I641" s="23">
        <f>IFERROR(VLOOKUP($D641,PGP!$A:$B,2,FALSE),0)</f>
        <v>0</v>
      </c>
      <c r="J641" s="24">
        <f t="shared" si="99"/>
        <v>0</v>
      </c>
      <c r="K641" s="46">
        <f t="shared" si="100"/>
        <v>0</v>
      </c>
      <c r="L641" s="47">
        <f t="shared" si="101"/>
        <v>0</v>
      </c>
      <c r="M641" s="24">
        <f t="shared" si="102"/>
        <v>0</v>
      </c>
      <c r="N641" s="46">
        <f t="shared" si="103"/>
        <v>0</v>
      </c>
      <c r="O641" s="49" t="str">
        <f t="shared" si="104"/>
        <v/>
      </c>
      <c r="P641" s="126" t="str">
        <f t="shared" si="105"/>
        <v/>
      </c>
      <c r="Q641" s="127">
        <f t="shared" si="106"/>
        <v>0</v>
      </c>
    </row>
    <row r="642" spans="2:17" s="1" customFormat="1" ht="13" x14ac:dyDescent="0.3">
      <c r="B642" s="166"/>
      <c r="C642" s="166"/>
      <c r="D642" s="164"/>
      <c r="E642" s="103"/>
      <c r="F642" s="44"/>
      <c r="G642" s="128"/>
      <c r="H642" s="45">
        <f t="shared" si="98"/>
        <v>0</v>
      </c>
      <c r="I642" s="23">
        <f>IFERROR(VLOOKUP($D642,PGP!$A:$B,2,FALSE),0)</f>
        <v>0</v>
      </c>
      <c r="J642" s="24">
        <f t="shared" si="99"/>
        <v>0</v>
      </c>
      <c r="K642" s="46">
        <f t="shared" si="100"/>
        <v>0</v>
      </c>
      <c r="L642" s="47">
        <f t="shared" si="101"/>
        <v>0</v>
      </c>
      <c r="M642" s="24">
        <f t="shared" si="102"/>
        <v>0</v>
      </c>
      <c r="N642" s="46">
        <f t="shared" si="103"/>
        <v>0</v>
      </c>
      <c r="O642" s="49" t="str">
        <f t="shared" si="104"/>
        <v/>
      </c>
      <c r="P642" s="126" t="str">
        <f t="shared" si="105"/>
        <v/>
      </c>
      <c r="Q642" s="127">
        <f t="shared" si="106"/>
        <v>0</v>
      </c>
    </row>
    <row r="643" spans="2:17" s="1" customFormat="1" ht="13" x14ac:dyDescent="0.3">
      <c r="B643" s="166"/>
      <c r="C643" s="166"/>
      <c r="D643" s="164"/>
      <c r="E643" s="103"/>
      <c r="F643" s="44"/>
      <c r="G643" s="128"/>
      <c r="H643" s="45">
        <f t="shared" si="98"/>
        <v>0</v>
      </c>
      <c r="I643" s="23">
        <f>IFERROR(VLOOKUP($D643,PGP!$A:$B,2,FALSE),0)</f>
        <v>0</v>
      </c>
      <c r="J643" s="24">
        <f t="shared" si="99"/>
        <v>0</v>
      </c>
      <c r="K643" s="46">
        <f t="shared" si="100"/>
        <v>0</v>
      </c>
      <c r="L643" s="47">
        <f t="shared" si="101"/>
        <v>0</v>
      </c>
      <c r="M643" s="24">
        <f t="shared" si="102"/>
        <v>0</v>
      </c>
      <c r="N643" s="46">
        <f t="shared" si="103"/>
        <v>0</v>
      </c>
      <c r="O643" s="49" t="str">
        <f t="shared" si="104"/>
        <v/>
      </c>
      <c r="P643" s="126" t="str">
        <f t="shared" si="105"/>
        <v/>
      </c>
      <c r="Q643" s="127">
        <f t="shared" si="106"/>
        <v>0</v>
      </c>
    </row>
    <row r="644" spans="2:17" s="1" customFormat="1" ht="13" x14ac:dyDescent="0.3">
      <c r="B644" s="166"/>
      <c r="C644" s="166"/>
      <c r="D644" s="164"/>
      <c r="E644" s="103"/>
      <c r="F644" s="44"/>
      <c r="G644" s="128"/>
      <c r="H644" s="45">
        <f t="shared" si="98"/>
        <v>0</v>
      </c>
      <c r="I644" s="23">
        <f>IFERROR(VLOOKUP($D644,PGP!$A:$B,2,FALSE),0)</f>
        <v>0</v>
      </c>
      <c r="J644" s="24">
        <f t="shared" si="99"/>
        <v>0</v>
      </c>
      <c r="K644" s="46">
        <f t="shared" si="100"/>
        <v>0</v>
      </c>
      <c r="L644" s="47">
        <f t="shared" si="101"/>
        <v>0</v>
      </c>
      <c r="M644" s="24">
        <f t="shared" si="102"/>
        <v>0</v>
      </c>
      <c r="N644" s="46">
        <f t="shared" si="103"/>
        <v>0</v>
      </c>
      <c r="O644" s="49" t="str">
        <f t="shared" si="104"/>
        <v/>
      </c>
      <c r="P644" s="126" t="str">
        <f t="shared" si="105"/>
        <v/>
      </c>
      <c r="Q644" s="127">
        <f t="shared" si="106"/>
        <v>0</v>
      </c>
    </row>
    <row r="645" spans="2:17" s="1" customFormat="1" ht="13" x14ac:dyDescent="0.3">
      <c r="B645" s="166"/>
      <c r="C645" s="166"/>
      <c r="D645" s="164"/>
      <c r="E645" s="103"/>
      <c r="F645" s="44"/>
      <c r="G645" s="128"/>
      <c r="H645" s="45">
        <f t="shared" si="98"/>
        <v>0</v>
      </c>
      <c r="I645" s="23">
        <f>IFERROR(VLOOKUP($D645,PGP!$A:$B,2,FALSE),0)</f>
        <v>0</v>
      </c>
      <c r="J645" s="24">
        <f t="shared" si="99"/>
        <v>0</v>
      </c>
      <c r="K645" s="46">
        <f t="shared" si="100"/>
        <v>0</v>
      </c>
      <c r="L645" s="47">
        <f t="shared" si="101"/>
        <v>0</v>
      </c>
      <c r="M645" s="24">
        <f t="shared" si="102"/>
        <v>0</v>
      </c>
      <c r="N645" s="46">
        <f t="shared" si="103"/>
        <v>0</v>
      </c>
      <c r="O645" s="49" t="str">
        <f t="shared" si="104"/>
        <v/>
      </c>
      <c r="P645" s="126" t="str">
        <f t="shared" si="105"/>
        <v/>
      </c>
      <c r="Q645" s="127">
        <f t="shared" si="106"/>
        <v>0</v>
      </c>
    </row>
    <row r="646" spans="2:17" s="1" customFormat="1" ht="13" x14ac:dyDescent="0.3">
      <c r="B646" s="166"/>
      <c r="C646" s="166"/>
      <c r="D646" s="164"/>
      <c r="E646" s="103"/>
      <c r="F646" s="44"/>
      <c r="G646" s="128"/>
      <c r="H646" s="45">
        <f t="shared" si="98"/>
        <v>0</v>
      </c>
      <c r="I646" s="23">
        <f>IFERROR(VLOOKUP($D646,PGP!$A:$B,2,FALSE),0)</f>
        <v>0</v>
      </c>
      <c r="J646" s="24">
        <f t="shared" si="99"/>
        <v>0</v>
      </c>
      <c r="K646" s="46">
        <f t="shared" si="100"/>
        <v>0</v>
      </c>
      <c r="L646" s="47">
        <f t="shared" si="101"/>
        <v>0</v>
      </c>
      <c r="M646" s="24">
        <f t="shared" si="102"/>
        <v>0</v>
      </c>
      <c r="N646" s="46">
        <f t="shared" si="103"/>
        <v>0</v>
      </c>
      <c r="O646" s="49" t="str">
        <f t="shared" si="104"/>
        <v/>
      </c>
      <c r="P646" s="126" t="str">
        <f t="shared" si="105"/>
        <v/>
      </c>
      <c r="Q646" s="127">
        <f t="shared" si="106"/>
        <v>0</v>
      </c>
    </row>
    <row r="647" spans="2:17" s="1" customFormat="1" ht="13" x14ac:dyDescent="0.3">
      <c r="B647" s="166"/>
      <c r="C647" s="166"/>
      <c r="D647" s="164"/>
      <c r="E647" s="103"/>
      <c r="F647" s="44"/>
      <c r="G647" s="128"/>
      <c r="H647" s="45">
        <f t="shared" si="98"/>
        <v>0</v>
      </c>
      <c r="I647" s="23">
        <f>IFERROR(VLOOKUP($D647,PGP!$A:$B,2,FALSE),0)</f>
        <v>0</v>
      </c>
      <c r="J647" s="24">
        <f t="shared" si="99"/>
        <v>0</v>
      </c>
      <c r="K647" s="46">
        <f t="shared" si="100"/>
        <v>0</v>
      </c>
      <c r="L647" s="47">
        <f t="shared" si="101"/>
        <v>0</v>
      </c>
      <c r="M647" s="24">
        <f t="shared" si="102"/>
        <v>0</v>
      </c>
      <c r="N647" s="46">
        <f t="shared" si="103"/>
        <v>0</v>
      </c>
      <c r="O647" s="49" t="str">
        <f t="shared" si="104"/>
        <v/>
      </c>
      <c r="P647" s="126" t="str">
        <f t="shared" si="105"/>
        <v/>
      </c>
      <c r="Q647" s="127">
        <f t="shared" si="106"/>
        <v>0</v>
      </c>
    </row>
    <row r="648" spans="2:17" s="1" customFormat="1" ht="13" x14ac:dyDescent="0.3">
      <c r="B648" s="166"/>
      <c r="C648" s="166"/>
      <c r="D648" s="164"/>
      <c r="E648" s="103"/>
      <c r="F648" s="44"/>
      <c r="G648" s="128"/>
      <c r="H648" s="45">
        <f t="shared" si="98"/>
        <v>0</v>
      </c>
      <c r="I648" s="23">
        <f>IFERROR(VLOOKUP($D648,PGP!$A:$B,2,FALSE),0)</f>
        <v>0</v>
      </c>
      <c r="J648" s="24">
        <f t="shared" si="99"/>
        <v>0</v>
      </c>
      <c r="K648" s="46">
        <f t="shared" si="100"/>
        <v>0</v>
      </c>
      <c r="L648" s="47">
        <f t="shared" si="101"/>
        <v>0</v>
      </c>
      <c r="M648" s="24">
        <f t="shared" si="102"/>
        <v>0</v>
      </c>
      <c r="N648" s="46">
        <f t="shared" si="103"/>
        <v>0</v>
      </c>
      <c r="O648" s="49" t="str">
        <f t="shared" si="104"/>
        <v/>
      </c>
      <c r="P648" s="126" t="str">
        <f t="shared" si="105"/>
        <v/>
      </c>
      <c r="Q648" s="127">
        <f t="shared" si="106"/>
        <v>0</v>
      </c>
    </row>
    <row r="649" spans="2:17" s="1" customFormat="1" ht="13" x14ac:dyDescent="0.3">
      <c r="B649" s="166"/>
      <c r="C649" s="166"/>
      <c r="D649" s="164"/>
      <c r="E649" s="103"/>
      <c r="F649" s="44"/>
      <c r="G649" s="128"/>
      <c r="H649" s="45">
        <f t="shared" si="98"/>
        <v>0</v>
      </c>
      <c r="I649" s="23">
        <f>IFERROR(VLOOKUP($D649,PGP!$A:$B,2,FALSE),0)</f>
        <v>0</v>
      </c>
      <c r="J649" s="24">
        <f t="shared" si="99"/>
        <v>0</v>
      </c>
      <c r="K649" s="46">
        <f t="shared" si="100"/>
        <v>0</v>
      </c>
      <c r="L649" s="47">
        <f t="shared" si="101"/>
        <v>0</v>
      </c>
      <c r="M649" s="24">
        <f t="shared" si="102"/>
        <v>0</v>
      </c>
      <c r="N649" s="46">
        <f t="shared" si="103"/>
        <v>0</v>
      </c>
      <c r="O649" s="49" t="str">
        <f t="shared" si="104"/>
        <v/>
      </c>
      <c r="P649" s="126" t="str">
        <f t="shared" si="105"/>
        <v/>
      </c>
      <c r="Q649" s="127">
        <f t="shared" si="106"/>
        <v>0</v>
      </c>
    </row>
    <row r="650" spans="2:17" s="1" customFormat="1" ht="13" x14ac:dyDescent="0.3">
      <c r="B650" s="166"/>
      <c r="C650" s="166"/>
      <c r="D650" s="164"/>
      <c r="E650" s="103"/>
      <c r="F650" s="44"/>
      <c r="G650" s="128"/>
      <c r="H650" s="45">
        <f t="shared" si="98"/>
        <v>0</v>
      </c>
      <c r="I650" s="23">
        <f>IFERROR(VLOOKUP($D650,PGP!$A:$B,2,FALSE),0)</f>
        <v>0</v>
      </c>
      <c r="J650" s="24">
        <f t="shared" si="99"/>
        <v>0</v>
      </c>
      <c r="K650" s="46">
        <f t="shared" si="100"/>
        <v>0</v>
      </c>
      <c r="L650" s="47">
        <f t="shared" si="101"/>
        <v>0</v>
      </c>
      <c r="M650" s="24">
        <f t="shared" si="102"/>
        <v>0</v>
      </c>
      <c r="N650" s="46">
        <f t="shared" si="103"/>
        <v>0</v>
      </c>
      <c r="O650" s="49" t="str">
        <f t="shared" si="104"/>
        <v/>
      </c>
      <c r="P650" s="126" t="str">
        <f t="shared" si="105"/>
        <v/>
      </c>
      <c r="Q650" s="127">
        <f t="shared" si="106"/>
        <v>0</v>
      </c>
    </row>
    <row r="651" spans="2:17" s="1" customFormat="1" ht="13" x14ac:dyDescent="0.3">
      <c r="B651" s="166"/>
      <c r="C651" s="166"/>
      <c r="D651" s="164"/>
      <c r="E651" s="103"/>
      <c r="F651" s="44"/>
      <c r="G651" s="128"/>
      <c r="H651" s="45">
        <f t="shared" si="98"/>
        <v>0</v>
      </c>
      <c r="I651" s="23">
        <f>IFERROR(VLOOKUP($D651,PGP!$A:$B,2,FALSE),0)</f>
        <v>0</v>
      </c>
      <c r="J651" s="24">
        <f t="shared" si="99"/>
        <v>0</v>
      </c>
      <c r="K651" s="46">
        <f t="shared" si="100"/>
        <v>0</v>
      </c>
      <c r="L651" s="47">
        <f t="shared" si="101"/>
        <v>0</v>
      </c>
      <c r="M651" s="24">
        <f t="shared" si="102"/>
        <v>0</v>
      </c>
      <c r="N651" s="46">
        <f t="shared" si="103"/>
        <v>0</v>
      </c>
      <c r="O651" s="49" t="str">
        <f t="shared" si="104"/>
        <v/>
      </c>
      <c r="P651" s="126" t="str">
        <f t="shared" si="105"/>
        <v/>
      </c>
      <c r="Q651" s="127">
        <f t="shared" si="106"/>
        <v>0</v>
      </c>
    </row>
    <row r="652" spans="2:17" s="1" customFormat="1" ht="13" x14ac:dyDescent="0.3">
      <c r="B652" s="166"/>
      <c r="C652" s="166"/>
      <c r="D652" s="164"/>
      <c r="E652" s="103"/>
      <c r="F652" s="44"/>
      <c r="G652" s="128"/>
      <c r="H652" s="45">
        <f t="shared" si="98"/>
        <v>0</v>
      </c>
      <c r="I652" s="23">
        <f>IFERROR(VLOOKUP($D652,PGP!$A:$B,2,FALSE),0)</f>
        <v>0</v>
      </c>
      <c r="J652" s="24">
        <f t="shared" si="99"/>
        <v>0</v>
      </c>
      <c r="K652" s="46">
        <f t="shared" si="100"/>
        <v>0</v>
      </c>
      <c r="L652" s="47">
        <f t="shared" si="101"/>
        <v>0</v>
      </c>
      <c r="M652" s="24">
        <f t="shared" si="102"/>
        <v>0</v>
      </c>
      <c r="N652" s="46">
        <f t="shared" si="103"/>
        <v>0</v>
      </c>
      <c r="O652" s="49" t="str">
        <f t="shared" si="104"/>
        <v/>
      </c>
      <c r="P652" s="126" t="str">
        <f t="shared" si="105"/>
        <v/>
      </c>
      <c r="Q652" s="127">
        <f t="shared" si="106"/>
        <v>0</v>
      </c>
    </row>
    <row r="653" spans="2:17" s="1" customFormat="1" ht="13" x14ac:dyDescent="0.3">
      <c r="B653" s="166"/>
      <c r="C653" s="166"/>
      <c r="D653" s="164"/>
      <c r="E653" s="103"/>
      <c r="F653" s="44"/>
      <c r="G653" s="128"/>
      <c r="H653" s="45">
        <f t="shared" si="98"/>
        <v>0</v>
      </c>
      <c r="I653" s="23">
        <f>IFERROR(VLOOKUP($D653,PGP!$A:$B,2,FALSE),0)</f>
        <v>0</v>
      </c>
      <c r="J653" s="24">
        <f t="shared" si="99"/>
        <v>0</v>
      </c>
      <c r="K653" s="46">
        <f t="shared" si="100"/>
        <v>0</v>
      </c>
      <c r="L653" s="47">
        <f t="shared" si="101"/>
        <v>0</v>
      </c>
      <c r="M653" s="24">
        <f t="shared" si="102"/>
        <v>0</v>
      </c>
      <c r="N653" s="46">
        <f t="shared" si="103"/>
        <v>0</v>
      </c>
      <c r="O653" s="49" t="str">
        <f t="shared" si="104"/>
        <v/>
      </c>
      <c r="P653" s="126" t="str">
        <f t="shared" si="105"/>
        <v/>
      </c>
      <c r="Q653" s="127">
        <f t="shared" si="106"/>
        <v>0</v>
      </c>
    </row>
    <row r="654" spans="2:17" s="1" customFormat="1" ht="13" x14ac:dyDescent="0.3">
      <c r="B654" s="166"/>
      <c r="C654" s="166"/>
      <c r="D654" s="164"/>
      <c r="E654" s="103"/>
      <c r="F654" s="44"/>
      <c r="G654" s="128"/>
      <c r="H654" s="45">
        <f t="shared" si="98"/>
        <v>0</v>
      </c>
      <c r="I654" s="23">
        <f>IFERROR(VLOOKUP($D654,PGP!$A:$B,2,FALSE),0)</f>
        <v>0</v>
      </c>
      <c r="J654" s="24">
        <f t="shared" si="99"/>
        <v>0</v>
      </c>
      <c r="K654" s="46">
        <f t="shared" si="100"/>
        <v>0</v>
      </c>
      <c r="L654" s="47">
        <f t="shared" si="101"/>
        <v>0</v>
      </c>
      <c r="M654" s="24">
        <f t="shared" si="102"/>
        <v>0</v>
      </c>
      <c r="N654" s="46">
        <f t="shared" si="103"/>
        <v>0</v>
      </c>
      <c r="O654" s="49" t="str">
        <f t="shared" si="104"/>
        <v/>
      </c>
      <c r="P654" s="126" t="str">
        <f t="shared" si="105"/>
        <v/>
      </c>
      <c r="Q654" s="127">
        <f t="shared" si="106"/>
        <v>0</v>
      </c>
    </row>
    <row r="655" spans="2:17" s="1" customFormat="1" ht="13" x14ac:dyDescent="0.3">
      <c r="B655" s="166"/>
      <c r="C655" s="166"/>
      <c r="D655" s="164"/>
      <c r="E655" s="103"/>
      <c r="F655" s="44"/>
      <c r="G655" s="128"/>
      <c r="H655" s="45">
        <f t="shared" si="98"/>
        <v>0</v>
      </c>
      <c r="I655" s="23">
        <f>IFERROR(VLOOKUP($D655,PGP!$A:$B,2,FALSE),0)</f>
        <v>0</v>
      </c>
      <c r="J655" s="24">
        <f t="shared" si="99"/>
        <v>0</v>
      </c>
      <c r="K655" s="46">
        <f t="shared" si="100"/>
        <v>0</v>
      </c>
      <c r="L655" s="47">
        <f t="shared" si="101"/>
        <v>0</v>
      </c>
      <c r="M655" s="24">
        <f t="shared" si="102"/>
        <v>0</v>
      </c>
      <c r="N655" s="46">
        <f t="shared" si="103"/>
        <v>0</v>
      </c>
      <c r="O655" s="49" t="str">
        <f t="shared" si="104"/>
        <v/>
      </c>
      <c r="P655" s="126" t="str">
        <f t="shared" si="105"/>
        <v/>
      </c>
      <c r="Q655" s="127">
        <f t="shared" si="106"/>
        <v>0</v>
      </c>
    </row>
    <row r="656" spans="2:17" s="1" customFormat="1" ht="13" x14ac:dyDescent="0.3">
      <c r="B656" s="166"/>
      <c r="C656" s="166"/>
      <c r="D656" s="164"/>
      <c r="E656" s="103"/>
      <c r="F656" s="44"/>
      <c r="G656" s="128"/>
      <c r="H656" s="45">
        <f t="shared" si="98"/>
        <v>0</v>
      </c>
      <c r="I656" s="23">
        <f>IFERROR(VLOOKUP($D656,PGP!$A:$B,2,FALSE),0)</f>
        <v>0</v>
      </c>
      <c r="J656" s="24">
        <f t="shared" si="99"/>
        <v>0</v>
      </c>
      <c r="K656" s="46">
        <f t="shared" si="100"/>
        <v>0</v>
      </c>
      <c r="L656" s="47">
        <f t="shared" si="101"/>
        <v>0</v>
      </c>
      <c r="M656" s="24">
        <f t="shared" si="102"/>
        <v>0</v>
      </c>
      <c r="N656" s="46">
        <f t="shared" si="103"/>
        <v>0</v>
      </c>
      <c r="O656" s="49" t="str">
        <f t="shared" si="104"/>
        <v/>
      </c>
      <c r="P656" s="126" t="str">
        <f t="shared" si="105"/>
        <v/>
      </c>
      <c r="Q656" s="127">
        <f t="shared" si="106"/>
        <v>0</v>
      </c>
    </row>
    <row r="657" spans="2:17" s="1" customFormat="1" ht="13" x14ac:dyDescent="0.3">
      <c r="B657" s="166"/>
      <c r="C657" s="166"/>
      <c r="D657" s="164"/>
      <c r="E657" s="103"/>
      <c r="F657" s="44"/>
      <c r="G657" s="128"/>
      <c r="H657" s="45">
        <f t="shared" si="98"/>
        <v>0</v>
      </c>
      <c r="I657" s="23">
        <f>IFERROR(VLOOKUP($D657,PGP!$A:$B,2,FALSE),0)</f>
        <v>0</v>
      </c>
      <c r="J657" s="24">
        <f t="shared" si="99"/>
        <v>0</v>
      </c>
      <c r="K657" s="46">
        <f t="shared" si="100"/>
        <v>0</v>
      </c>
      <c r="L657" s="47">
        <f t="shared" si="101"/>
        <v>0</v>
      </c>
      <c r="M657" s="24">
        <f t="shared" si="102"/>
        <v>0</v>
      </c>
      <c r="N657" s="46">
        <f t="shared" si="103"/>
        <v>0</v>
      </c>
      <c r="O657" s="49" t="str">
        <f t="shared" si="104"/>
        <v/>
      </c>
      <c r="P657" s="126" t="str">
        <f t="shared" si="105"/>
        <v/>
      </c>
      <c r="Q657" s="127">
        <f t="shared" si="106"/>
        <v>0</v>
      </c>
    </row>
    <row r="658" spans="2:17" s="1" customFormat="1" ht="13" x14ac:dyDescent="0.3">
      <c r="B658" s="166"/>
      <c r="C658" s="166"/>
      <c r="D658" s="164"/>
      <c r="E658" s="103"/>
      <c r="F658" s="44"/>
      <c r="G658" s="128"/>
      <c r="H658" s="45">
        <f t="shared" si="98"/>
        <v>0</v>
      </c>
      <c r="I658" s="23">
        <f>IFERROR(VLOOKUP($D658,PGP!$A:$B,2,FALSE),0)</f>
        <v>0</v>
      </c>
      <c r="J658" s="24">
        <f t="shared" si="99"/>
        <v>0</v>
      </c>
      <c r="K658" s="46">
        <f t="shared" si="100"/>
        <v>0</v>
      </c>
      <c r="L658" s="47">
        <f t="shared" si="101"/>
        <v>0</v>
      </c>
      <c r="M658" s="24">
        <f t="shared" si="102"/>
        <v>0</v>
      </c>
      <c r="N658" s="46">
        <f t="shared" si="103"/>
        <v>0</v>
      </c>
      <c r="O658" s="49" t="str">
        <f t="shared" si="104"/>
        <v/>
      </c>
      <c r="P658" s="126" t="str">
        <f t="shared" si="105"/>
        <v/>
      </c>
      <c r="Q658" s="127">
        <f t="shared" si="106"/>
        <v>0</v>
      </c>
    </row>
    <row r="659" spans="2:17" s="1" customFormat="1" ht="13" x14ac:dyDescent="0.3">
      <c r="B659" s="166"/>
      <c r="C659" s="166"/>
      <c r="D659" s="164"/>
      <c r="E659" s="103"/>
      <c r="F659" s="44"/>
      <c r="G659" s="128"/>
      <c r="H659" s="45">
        <f t="shared" si="98"/>
        <v>0</v>
      </c>
      <c r="I659" s="23">
        <f>IFERROR(VLOOKUP($D659,PGP!$A:$B,2,FALSE),0)</f>
        <v>0</v>
      </c>
      <c r="J659" s="24">
        <f t="shared" si="99"/>
        <v>0</v>
      </c>
      <c r="K659" s="46">
        <f t="shared" si="100"/>
        <v>0</v>
      </c>
      <c r="L659" s="47">
        <f t="shared" si="101"/>
        <v>0</v>
      </c>
      <c r="M659" s="24">
        <f t="shared" si="102"/>
        <v>0</v>
      </c>
      <c r="N659" s="46">
        <f t="shared" si="103"/>
        <v>0</v>
      </c>
      <c r="O659" s="49" t="str">
        <f t="shared" si="104"/>
        <v/>
      </c>
      <c r="P659" s="126" t="str">
        <f t="shared" si="105"/>
        <v/>
      </c>
      <c r="Q659" s="127">
        <f t="shared" si="106"/>
        <v>0</v>
      </c>
    </row>
    <row r="660" spans="2:17" s="1" customFormat="1" ht="13" x14ac:dyDescent="0.3">
      <c r="B660" s="166"/>
      <c r="C660" s="166"/>
      <c r="D660" s="164"/>
      <c r="E660" s="103"/>
      <c r="F660" s="44"/>
      <c r="G660" s="128"/>
      <c r="H660" s="45">
        <f t="shared" si="98"/>
        <v>0</v>
      </c>
      <c r="I660" s="23">
        <f>IFERROR(VLOOKUP($D660,PGP!$A:$B,2,FALSE),0)</f>
        <v>0</v>
      </c>
      <c r="J660" s="24">
        <f t="shared" si="99"/>
        <v>0</v>
      </c>
      <c r="K660" s="46">
        <f t="shared" si="100"/>
        <v>0</v>
      </c>
      <c r="L660" s="47">
        <f t="shared" si="101"/>
        <v>0</v>
      </c>
      <c r="M660" s="24">
        <f t="shared" si="102"/>
        <v>0</v>
      </c>
      <c r="N660" s="46">
        <f t="shared" si="103"/>
        <v>0</v>
      </c>
      <c r="O660" s="49" t="str">
        <f t="shared" si="104"/>
        <v/>
      </c>
      <c r="P660" s="126" t="str">
        <f t="shared" si="105"/>
        <v/>
      </c>
      <c r="Q660" s="127">
        <f t="shared" si="106"/>
        <v>0</v>
      </c>
    </row>
    <row r="661" spans="2:17" s="1" customFormat="1" ht="13" x14ac:dyDescent="0.3">
      <c r="B661" s="166"/>
      <c r="C661" s="166"/>
      <c r="D661" s="164"/>
      <c r="E661" s="103"/>
      <c r="F661" s="44"/>
      <c r="G661" s="128"/>
      <c r="H661" s="45">
        <f t="shared" si="98"/>
        <v>0</v>
      </c>
      <c r="I661" s="23">
        <f>IFERROR(VLOOKUP($D661,PGP!$A:$B,2,FALSE),0)</f>
        <v>0</v>
      </c>
      <c r="J661" s="24">
        <f t="shared" si="99"/>
        <v>0</v>
      </c>
      <c r="K661" s="46">
        <f t="shared" si="100"/>
        <v>0</v>
      </c>
      <c r="L661" s="47">
        <f t="shared" si="101"/>
        <v>0</v>
      </c>
      <c r="M661" s="24">
        <f t="shared" si="102"/>
        <v>0</v>
      </c>
      <c r="N661" s="46">
        <f t="shared" si="103"/>
        <v>0</v>
      </c>
      <c r="O661" s="49" t="str">
        <f t="shared" si="104"/>
        <v/>
      </c>
      <c r="P661" s="126" t="str">
        <f t="shared" si="105"/>
        <v/>
      </c>
      <c r="Q661" s="127">
        <f t="shared" si="106"/>
        <v>0</v>
      </c>
    </row>
    <row r="662" spans="2:17" s="1" customFormat="1" ht="13" x14ac:dyDescent="0.3">
      <c r="B662" s="166"/>
      <c r="C662" s="166"/>
      <c r="D662" s="164"/>
      <c r="E662" s="103"/>
      <c r="F662" s="44"/>
      <c r="G662" s="128"/>
      <c r="H662" s="45">
        <f t="shared" si="98"/>
        <v>0</v>
      </c>
      <c r="I662" s="23">
        <f>IFERROR(VLOOKUP($D662,PGP!$A:$B,2,FALSE),0)</f>
        <v>0</v>
      </c>
      <c r="J662" s="24">
        <f t="shared" si="99"/>
        <v>0</v>
      </c>
      <c r="K662" s="46">
        <f t="shared" si="100"/>
        <v>0</v>
      </c>
      <c r="L662" s="47">
        <f t="shared" si="101"/>
        <v>0</v>
      </c>
      <c r="M662" s="24">
        <f t="shared" si="102"/>
        <v>0</v>
      </c>
      <c r="N662" s="46">
        <f t="shared" si="103"/>
        <v>0</v>
      </c>
      <c r="O662" s="49" t="str">
        <f t="shared" si="104"/>
        <v/>
      </c>
      <c r="P662" s="126" t="str">
        <f t="shared" si="105"/>
        <v/>
      </c>
      <c r="Q662" s="127">
        <f t="shared" si="106"/>
        <v>0</v>
      </c>
    </row>
    <row r="663" spans="2:17" s="1" customFormat="1" ht="13" x14ac:dyDescent="0.3">
      <c r="B663" s="166"/>
      <c r="C663" s="166"/>
      <c r="D663" s="164"/>
      <c r="E663" s="103"/>
      <c r="F663" s="44"/>
      <c r="G663" s="128"/>
      <c r="H663" s="45">
        <f t="shared" si="98"/>
        <v>0</v>
      </c>
      <c r="I663" s="23">
        <f>IFERROR(VLOOKUP($D663,PGP!$A:$B,2,FALSE),0)</f>
        <v>0</v>
      </c>
      <c r="J663" s="24">
        <f t="shared" si="99"/>
        <v>0</v>
      </c>
      <c r="K663" s="46">
        <f t="shared" si="100"/>
        <v>0</v>
      </c>
      <c r="L663" s="47">
        <f t="shared" si="101"/>
        <v>0</v>
      </c>
      <c r="M663" s="24">
        <f t="shared" si="102"/>
        <v>0</v>
      </c>
      <c r="N663" s="46">
        <f t="shared" si="103"/>
        <v>0</v>
      </c>
      <c r="O663" s="49" t="str">
        <f t="shared" si="104"/>
        <v/>
      </c>
      <c r="P663" s="126" t="str">
        <f t="shared" si="105"/>
        <v/>
      </c>
      <c r="Q663" s="127">
        <f t="shared" si="106"/>
        <v>0</v>
      </c>
    </row>
    <row r="664" spans="2:17" s="1" customFormat="1" ht="13" x14ac:dyDescent="0.3">
      <c r="B664" s="166"/>
      <c r="C664" s="166"/>
      <c r="D664" s="164"/>
      <c r="E664" s="103"/>
      <c r="F664" s="44"/>
      <c r="G664" s="128"/>
      <c r="H664" s="45">
        <f t="shared" si="98"/>
        <v>0</v>
      </c>
      <c r="I664" s="23">
        <f>IFERROR(VLOOKUP($D664,PGP!$A:$B,2,FALSE),0)</f>
        <v>0</v>
      </c>
      <c r="J664" s="24">
        <f t="shared" si="99"/>
        <v>0</v>
      </c>
      <c r="K664" s="46">
        <f t="shared" si="100"/>
        <v>0</v>
      </c>
      <c r="L664" s="47">
        <f t="shared" si="101"/>
        <v>0</v>
      </c>
      <c r="M664" s="24">
        <f t="shared" si="102"/>
        <v>0</v>
      </c>
      <c r="N664" s="46">
        <f t="shared" si="103"/>
        <v>0</v>
      </c>
      <c r="O664" s="49" t="str">
        <f t="shared" si="104"/>
        <v/>
      </c>
      <c r="P664" s="126" t="str">
        <f t="shared" si="105"/>
        <v/>
      </c>
      <c r="Q664" s="127">
        <f t="shared" si="106"/>
        <v>0</v>
      </c>
    </row>
    <row r="665" spans="2:17" s="1" customFormat="1" ht="13" x14ac:dyDescent="0.3">
      <c r="B665" s="166"/>
      <c r="C665" s="166"/>
      <c r="D665" s="164"/>
      <c r="E665" s="103"/>
      <c r="F665" s="44"/>
      <c r="G665" s="128"/>
      <c r="H665" s="45">
        <f t="shared" si="98"/>
        <v>0</v>
      </c>
      <c r="I665" s="23">
        <f>IFERROR(VLOOKUP($D665,PGP!$A:$B,2,FALSE),0)</f>
        <v>0</v>
      </c>
      <c r="J665" s="24">
        <f t="shared" si="99"/>
        <v>0</v>
      </c>
      <c r="K665" s="46">
        <f t="shared" si="100"/>
        <v>0</v>
      </c>
      <c r="L665" s="47">
        <f t="shared" si="101"/>
        <v>0</v>
      </c>
      <c r="M665" s="24">
        <f t="shared" si="102"/>
        <v>0</v>
      </c>
      <c r="N665" s="46">
        <f t="shared" si="103"/>
        <v>0</v>
      </c>
      <c r="O665" s="49" t="str">
        <f t="shared" si="104"/>
        <v/>
      </c>
      <c r="P665" s="126" t="str">
        <f t="shared" si="105"/>
        <v/>
      </c>
      <c r="Q665" s="127">
        <f t="shared" si="106"/>
        <v>0</v>
      </c>
    </row>
    <row r="666" spans="2:17" s="1" customFormat="1" ht="13" x14ac:dyDescent="0.3">
      <c r="B666" s="166"/>
      <c r="C666" s="166"/>
      <c r="D666" s="164"/>
      <c r="E666" s="103"/>
      <c r="F666" s="44"/>
      <c r="G666" s="128"/>
      <c r="H666" s="45">
        <f t="shared" si="98"/>
        <v>0</v>
      </c>
      <c r="I666" s="23">
        <f>IFERROR(VLOOKUP($D666,PGP!$A:$B,2,FALSE),0)</f>
        <v>0</v>
      </c>
      <c r="J666" s="24">
        <f t="shared" si="99"/>
        <v>0</v>
      </c>
      <c r="K666" s="46">
        <f t="shared" si="100"/>
        <v>0</v>
      </c>
      <c r="L666" s="47">
        <f t="shared" si="101"/>
        <v>0</v>
      </c>
      <c r="M666" s="24">
        <f t="shared" si="102"/>
        <v>0</v>
      </c>
      <c r="N666" s="46">
        <f t="shared" si="103"/>
        <v>0</v>
      </c>
      <c r="O666" s="49" t="str">
        <f t="shared" si="104"/>
        <v/>
      </c>
      <c r="P666" s="126" t="str">
        <f t="shared" si="105"/>
        <v/>
      </c>
      <c r="Q666" s="127">
        <f t="shared" si="106"/>
        <v>0</v>
      </c>
    </row>
    <row r="667" spans="2:17" s="1" customFormat="1" ht="13" x14ac:dyDescent="0.3">
      <c r="B667" s="166"/>
      <c r="C667" s="166"/>
      <c r="D667" s="164"/>
      <c r="E667" s="103"/>
      <c r="F667" s="44"/>
      <c r="G667" s="128"/>
      <c r="H667" s="45">
        <f t="shared" si="98"/>
        <v>0</v>
      </c>
      <c r="I667" s="23">
        <f>IFERROR(VLOOKUP($D667,PGP!$A:$B,2,FALSE),0)</f>
        <v>0</v>
      </c>
      <c r="J667" s="24">
        <f t="shared" si="99"/>
        <v>0</v>
      </c>
      <c r="K667" s="46">
        <f t="shared" si="100"/>
        <v>0</v>
      </c>
      <c r="L667" s="47">
        <f t="shared" si="101"/>
        <v>0</v>
      </c>
      <c r="M667" s="24">
        <f t="shared" si="102"/>
        <v>0</v>
      </c>
      <c r="N667" s="46">
        <f t="shared" si="103"/>
        <v>0</v>
      </c>
      <c r="O667" s="49" t="str">
        <f t="shared" si="104"/>
        <v/>
      </c>
      <c r="P667" s="126" t="str">
        <f t="shared" si="105"/>
        <v/>
      </c>
      <c r="Q667" s="127">
        <f t="shared" si="106"/>
        <v>0</v>
      </c>
    </row>
    <row r="668" spans="2:17" s="1" customFormat="1" ht="13" x14ac:dyDescent="0.3">
      <c r="B668" s="166"/>
      <c r="C668" s="166"/>
      <c r="D668" s="164"/>
      <c r="E668" s="103"/>
      <c r="F668" s="44"/>
      <c r="G668" s="128"/>
      <c r="H668" s="45">
        <f t="shared" si="98"/>
        <v>0</v>
      </c>
      <c r="I668" s="23">
        <f>IFERROR(VLOOKUP($D668,PGP!$A:$B,2,FALSE),0)</f>
        <v>0</v>
      </c>
      <c r="J668" s="24">
        <f t="shared" si="99"/>
        <v>0</v>
      </c>
      <c r="K668" s="46">
        <f t="shared" si="100"/>
        <v>0</v>
      </c>
      <c r="L668" s="47">
        <f t="shared" si="101"/>
        <v>0</v>
      </c>
      <c r="M668" s="24">
        <f t="shared" si="102"/>
        <v>0</v>
      </c>
      <c r="N668" s="46">
        <f t="shared" si="103"/>
        <v>0</v>
      </c>
      <c r="O668" s="49" t="str">
        <f t="shared" si="104"/>
        <v/>
      </c>
      <c r="P668" s="126" t="str">
        <f t="shared" si="105"/>
        <v/>
      </c>
      <c r="Q668" s="127">
        <f t="shared" si="106"/>
        <v>0</v>
      </c>
    </row>
    <row r="669" spans="2:17" s="1" customFormat="1" ht="13" x14ac:dyDescent="0.3">
      <c r="B669" s="166"/>
      <c r="C669" s="166"/>
      <c r="D669" s="164"/>
      <c r="E669" s="103"/>
      <c r="F669" s="44"/>
      <c r="G669" s="128"/>
      <c r="H669" s="45">
        <f t="shared" si="98"/>
        <v>0</v>
      </c>
      <c r="I669" s="23">
        <f>IFERROR(VLOOKUP($D669,PGP!$A:$B,2,FALSE),0)</f>
        <v>0</v>
      </c>
      <c r="J669" s="24">
        <f t="shared" si="99"/>
        <v>0</v>
      </c>
      <c r="K669" s="46">
        <f t="shared" si="100"/>
        <v>0</v>
      </c>
      <c r="L669" s="47">
        <f t="shared" si="101"/>
        <v>0</v>
      </c>
      <c r="M669" s="24">
        <f t="shared" si="102"/>
        <v>0</v>
      </c>
      <c r="N669" s="46">
        <f t="shared" si="103"/>
        <v>0</v>
      </c>
      <c r="O669" s="49" t="str">
        <f t="shared" si="104"/>
        <v/>
      </c>
      <c r="P669" s="126" t="str">
        <f t="shared" si="105"/>
        <v/>
      </c>
      <c r="Q669" s="127">
        <f t="shared" si="106"/>
        <v>0</v>
      </c>
    </row>
    <row r="670" spans="2:17" s="1" customFormat="1" ht="13" x14ac:dyDescent="0.3">
      <c r="B670" s="166"/>
      <c r="C670" s="166"/>
      <c r="D670" s="164"/>
      <c r="E670" s="103"/>
      <c r="F670" s="44"/>
      <c r="G670" s="128"/>
      <c r="H670" s="45">
        <f t="shared" si="98"/>
        <v>0</v>
      </c>
      <c r="I670" s="23">
        <f>IFERROR(VLOOKUP($D670,PGP!$A:$B,2,FALSE),0)</f>
        <v>0</v>
      </c>
      <c r="J670" s="24">
        <f t="shared" si="99"/>
        <v>0</v>
      </c>
      <c r="K670" s="46">
        <f t="shared" si="100"/>
        <v>0</v>
      </c>
      <c r="L670" s="47">
        <f t="shared" si="101"/>
        <v>0</v>
      </c>
      <c r="M670" s="24">
        <f t="shared" si="102"/>
        <v>0</v>
      </c>
      <c r="N670" s="46">
        <f t="shared" si="103"/>
        <v>0</v>
      </c>
      <c r="O670" s="49" t="str">
        <f t="shared" si="104"/>
        <v/>
      </c>
      <c r="P670" s="126" t="str">
        <f t="shared" si="105"/>
        <v/>
      </c>
      <c r="Q670" s="127">
        <f t="shared" si="106"/>
        <v>0</v>
      </c>
    </row>
    <row r="671" spans="2:17" s="1" customFormat="1" ht="13" x14ac:dyDescent="0.3">
      <c r="B671" s="166"/>
      <c r="C671" s="166"/>
      <c r="D671" s="164"/>
      <c r="E671" s="103"/>
      <c r="F671" s="44"/>
      <c r="G671" s="128"/>
      <c r="H671" s="45">
        <f t="shared" si="98"/>
        <v>0</v>
      </c>
      <c r="I671" s="23">
        <f>IFERROR(VLOOKUP($D671,PGP!$A:$B,2,FALSE),0)</f>
        <v>0</v>
      </c>
      <c r="J671" s="24">
        <f t="shared" si="99"/>
        <v>0</v>
      </c>
      <c r="K671" s="46">
        <f t="shared" si="100"/>
        <v>0</v>
      </c>
      <c r="L671" s="47">
        <f t="shared" si="101"/>
        <v>0</v>
      </c>
      <c r="M671" s="24">
        <f t="shared" si="102"/>
        <v>0</v>
      </c>
      <c r="N671" s="46">
        <f t="shared" si="103"/>
        <v>0</v>
      </c>
      <c r="O671" s="49" t="str">
        <f t="shared" si="104"/>
        <v/>
      </c>
      <c r="P671" s="126" t="str">
        <f t="shared" si="105"/>
        <v/>
      </c>
      <c r="Q671" s="127">
        <f t="shared" si="106"/>
        <v>0</v>
      </c>
    </row>
    <row r="672" spans="2:17" s="1" customFormat="1" ht="13" x14ac:dyDescent="0.3">
      <c r="B672" s="166"/>
      <c r="C672" s="166"/>
      <c r="D672" s="164"/>
      <c r="E672" s="103"/>
      <c r="F672" s="44"/>
      <c r="G672" s="128"/>
      <c r="H672" s="45">
        <f t="shared" si="98"/>
        <v>0</v>
      </c>
      <c r="I672" s="23">
        <f>IFERROR(VLOOKUP($D672,PGP!$A:$B,2,FALSE),0)</f>
        <v>0</v>
      </c>
      <c r="J672" s="24">
        <f t="shared" si="99"/>
        <v>0</v>
      </c>
      <c r="K672" s="46">
        <f t="shared" si="100"/>
        <v>0</v>
      </c>
      <c r="L672" s="47">
        <f t="shared" si="101"/>
        <v>0</v>
      </c>
      <c r="M672" s="24">
        <f t="shared" si="102"/>
        <v>0</v>
      </c>
      <c r="N672" s="46">
        <f t="shared" si="103"/>
        <v>0</v>
      </c>
      <c r="O672" s="49" t="str">
        <f t="shared" si="104"/>
        <v/>
      </c>
      <c r="P672" s="126" t="str">
        <f t="shared" si="105"/>
        <v/>
      </c>
      <c r="Q672" s="127">
        <f t="shared" si="106"/>
        <v>0</v>
      </c>
    </row>
    <row r="673" spans="2:17" s="1" customFormat="1" ht="13" x14ac:dyDescent="0.3">
      <c r="B673" s="166"/>
      <c r="C673" s="166"/>
      <c r="D673" s="164"/>
      <c r="E673" s="103"/>
      <c r="F673" s="44"/>
      <c r="G673" s="128"/>
      <c r="H673" s="45">
        <f t="shared" si="98"/>
        <v>0</v>
      </c>
      <c r="I673" s="23">
        <f>IFERROR(VLOOKUP($D673,PGP!$A:$B,2,FALSE),0)</f>
        <v>0</v>
      </c>
      <c r="J673" s="24">
        <f t="shared" si="99"/>
        <v>0</v>
      </c>
      <c r="K673" s="46">
        <f t="shared" si="100"/>
        <v>0</v>
      </c>
      <c r="L673" s="47">
        <f t="shared" si="101"/>
        <v>0</v>
      </c>
      <c r="M673" s="24">
        <f t="shared" si="102"/>
        <v>0</v>
      </c>
      <c r="N673" s="46">
        <f t="shared" si="103"/>
        <v>0</v>
      </c>
      <c r="O673" s="49" t="str">
        <f t="shared" si="104"/>
        <v/>
      </c>
      <c r="P673" s="126" t="str">
        <f t="shared" si="105"/>
        <v/>
      </c>
      <c r="Q673" s="127">
        <f t="shared" si="106"/>
        <v>0</v>
      </c>
    </row>
    <row r="674" spans="2:17" s="1" customFormat="1" ht="13" x14ac:dyDescent="0.3">
      <c r="B674" s="166"/>
      <c r="C674" s="166"/>
      <c r="D674" s="164"/>
      <c r="E674" s="103"/>
      <c r="F674" s="44"/>
      <c r="G674" s="128"/>
      <c r="H674" s="45">
        <f t="shared" si="98"/>
        <v>0</v>
      </c>
      <c r="I674" s="23">
        <f>IFERROR(VLOOKUP($D674,PGP!$A:$B,2,FALSE),0)</f>
        <v>0</v>
      </c>
      <c r="J674" s="24">
        <f t="shared" si="99"/>
        <v>0</v>
      </c>
      <c r="K674" s="46">
        <f t="shared" si="100"/>
        <v>0</v>
      </c>
      <c r="L674" s="47">
        <f t="shared" si="101"/>
        <v>0</v>
      </c>
      <c r="M674" s="24">
        <f t="shared" si="102"/>
        <v>0</v>
      </c>
      <c r="N674" s="46">
        <f t="shared" si="103"/>
        <v>0</v>
      </c>
      <c r="O674" s="49" t="str">
        <f t="shared" si="104"/>
        <v/>
      </c>
      <c r="P674" s="126" t="str">
        <f t="shared" si="105"/>
        <v/>
      </c>
      <c r="Q674" s="127">
        <f t="shared" si="106"/>
        <v>0</v>
      </c>
    </row>
    <row r="675" spans="2:17" s="1" customFormat="1" ht="13" x14ac:dyDescent="0.3">
      <c r="B675" s="166"/>
      <c r="C675" s="166"/>
      <c r="D675" s="164"/>
      <c r="E675" s="103"/>
      <c r="F675" s="44"/>
      <c r="G675" s="128"/>
      <c r="H675" s="45">
        <f t="shared" si="98"/>
        <v>0</v>
      </c>
      <c r="I675" s="23">
        <f>IFERROR(VLOOKUP($D675,PGP!$A:$B,2,FALSE),0)</f>
        <v>0</v>
      </c>
      <c r="J675" s="24">
        <f t="shared" si="99"/>
        <v>0</v>
      </c>
      <c r="K675" s="46">
        <f t="shared" si="100"/>
        <v>0</v>
      </c>
      <c r="L675" s="47">
        <f t="shared" si="101"/>
        <v>0</v>
      </c>
      <c r="M675" s="24">
        <f t="shared" si="102"/>
        <v>0</v>
      </c>
      <c r="N675" s="46">
        <f t="shared" si="103"/>
        <v>0</v>
      </c>
      <c r="O675" s="49" t="str">
        <f t="shared" si="104"/>
        <v/>
      </c>
      <c r="P675" s="126" t="str">
        <f t="shared" si="105"/>
        <v/>
      </c>
      <c r="Q675" s="127">
        <f t="shared" si="106"/>
        <v>0</v>
      </c>
    </row>
    <row r="676" spans="2:17" s="1" customFormat="1" ht="13" x14ac:dyDescent="0.3">
      <c r="B676" s="166"/>
      <c r="C676" s="166"/>
      <c r="D676" s="164"/>
      <c r="E676" s="103"/>
      <c r="F676" s="44"/>
      <c r="G676" s="128"/>
      <c r="H676" s="45">
        <f t="shared" si="98"/>
        <v>0</v>
      </c>
      <c r="I676" s="23">
        <f>IFERROR(VLOOKUP($D676,PGP!$A:$B,2,FALSE),0)</f>
        <v>0</v>
      </c>
      <c r="J676" s="24">
        <f t="shared" si="99"/>
        <v>0</v>
      </c>
      <c r="K676" s="46">
        <f t="shared" si="100"/>
        <v>0</v>
      </c>
      <c r="L676" s="47">
        <f t="shared" si="101"/>
        <v>0</v>
      </c>
      <c r="M676" s="24">
        <f t="shared" si="102"/>
        <v>0</v>
      </c>
      <c r="N676" s="46">
        <f t="shared" si="103"/>
        <v>0</v>
      </c>
      <c r="O676" s="49" t="str">
        <f t="shared" si="104"/>
        <v/>
      </c>
      <c r="P676" s="126" t="str">
        <f t="shared" si="105"/>
        <v/>
      </c>
      <c r="Q676" s="127">
        <f t="shared" si="106"/>
        <v>0</v>
      </c>
    </row>
    <row r="677" spans="2:17" s="1" customFormat="1" ht="13" x14ac:dyDescent="0.3">
      <c r="B677" s="166"/>
      <c r="C677" s="166"/>
      <c r="D677" s="164"/>
      <c r="E677" s="103"/>
      <c r="F677" s="44"/>
      <c r="G677" s="128"/>
      <c r="H677" s="45">
        <f t="shared" si="98"/>
        <v>0</v>
      </c>
      <c r="I677" s="23">
        <f>IFERROR(VLOOKUP($D677,PGP!$A:$B,2,FALSE),0)</f>
        <v>0</v>
      </c>
      <c r="J677" s="24">
        <f t="shared" si="99"/>
        <v>0</v>
      </c>
      <c r="K677" s="46">
        <f t="shared" si="100"/>
        <v>0</v>
      </c>
      <c r="L677" s="47">
        <f t="shared" si="101"/>
        <v>0</v>
      </c>
      <c r="M677" s="24">
        <f t="shared" si="102"/>
        <v>0</v>
      </c>
      <c r="N677" s="46">
        <f t="shared" si="103"/>
        <v>0</v>
      </c>
      <c r="O677" s="49" t="str">
        <f t="shared" si="104"/>
        <v/>
      </c>
      <c r="P677" s="126" t="str">
        <f t="shared" si="105"/>
        <v/>
      </c>
      <c r="Q677" s="127">
        <f t="shared" si="106"/>
        <v>0</v>
      </c>
    </row>
    <row r="678" spans="2:17" s="1" customFormat="1" ht="13" x14ac:dyDescent="0.3">
      <c r="B678" s="166"/>
      <c r="C678" s="166"/>
      <c r="D678" s="164"/>
      <c r="E678" s="103"/>
      <c r="F678" s="44"/>
      <c r="G678" s="128"/>
      <c r="H678" s="45">
        <f t="shared" si="98"/>
        <v>0</v>
      </c>
      <c r="I678" s="23">
        <f>IFERROR(VLOOKUP($D678,PGP!$A:$B,2,FALSE),0)</f>
        <v>0</v>
      </c>
      <c r="J678" s="24">
        <f t="shared" si="99"/>
        <v>0</v>
      </c>
      <c r="K678" s="46">
        <f t="shared" si="100"/>
        <v>0</v>
      </c>
      <c r="L678" s="47">
        <f t="shared" si="101"/>
        <v>0</v>
      </c>
      <c r="M678" s="24">
        <f t="shared" si="102"/>
        <v>0</v>
      </c>
      <c r="N678" s="46">
        <f t="shared" si="103"/>
        <v>0</v>
      </c>
      <c r="O678" s="49" t="str">
        <f t="shared" si="104"/>
        <v/>
      </c>
      <c r="P678" s="126" t="str">
        <f t="shared" si="105"/>
        <v/>
      </c>
      <c r="Q678" s="127">
        <f t="shared" si="106"/>
        <v>0</v>
      </c>
    </row>
    <row r="679" spans="2:17" s="1" customFormat="1" ht="13" x14ac:dyDescent="0.3">
      <c r="B679" s="166"/>
      <c r="C679" s="166"/>
      <c r="D679" s="164"/>
      <c r="E679" s="103"/>
      <c r="F679" s="44"/>
      <c r="G679" s="128"/>
      <c r="H679" s="45">
        <f t="shared" si="98"/>
        <v>0</v>
      </c>
      <c r="I679" s="23">
        <f>IFERROR(VLOOKUP($D679,PGP!$A:$B,2,FALSE),0)</f>
        <v>0</v>
      </c>
      <c r="J679" s="24">
        <f t="shared" si="99"/>
        <v>0</v>
      </c>
      <c r="K679" s="46">
        <f t="shared" si="100"/>
        <v>0</v>
      </c>
      <c r="L679" s="47">
        <f t="shared" si="101"/>
        <v>0</v>
      </c>
      <c r="M679" s="24">
        <f t="shared" si="102"/>
        <v>0</v>
      </c>
      <c r="N679" s="46">
        <f t="shared" si="103"/>
        <v>0</v>
      </c>
      <c r="O679" s="49" t="str">
        <f t="shared" si="104"/>
        <v/>
      </c>
      <c r="P679" s="126" t="str">
        <f t="shared" si="105"/>
        <v/>
      </c>
      <c r="Q679" s="127">
        <f t="shared" si="106"/>
        <v>0</v>
      </c>
    </row>
    <row r="680" spans="2:17" s="1" customFormat="1" ht="13" x14ac:dyDescent="0.3">
      <c r="B680" s="166"/>
      <c r="C680" s="166"/>
      <c r="D680" s="164"/>
      <c r="E680" s="103"/>
      <c r="F680" s="44"/>
      <c r="G680" s="128"/>
      <c r="H680" s="45">
        <f t="shared" ref="H680:H743" si="107">(IF(AND(D680="Fleurs séchées/Dried cannabis",(E680&lt;28)),1.05,0)+IF(AND(D680="Fleurs séchées/Dried cannabis",(E680=28)),0.9,0))*$E680</f>
        <v>0</v>
      </c>
      <c r="I680" s="23">
        <f>IFERROR(VLOOKUP($D680,PGP!$A:$B,2,FALSE),0)</f>
        <v>0</v>
      </c>
      <c r="J680" s="24">
        <f t="shared" ref="J680:J743" si="108">IFERROR((F680*(1+I680))+H680,0)</f>
        <v>0</v>
      </c>
      <c r="K680" s="46">
        <f t="shared" ref="K680:K743" si="109">IFERROR(ROUNDUP(J680*1.14975,1),0)</f>
        <v>0</v>
      </c>
      <c r="L680" s="47">
        <f t="shared" ref="L680:L743" si="110">(IF(AND(D680="Fleurs séchées/Dried cannabis",(E680&lt;28)),1.85,0)+IF(AND(D680="Fleurs séchées/Dried cannabis",(E680=28)),1.25,0)+IF(AND(D680="Préroulés/Pre-rolled",(E680&lt;28)),2.2,0)+IF(D680="Moulu/Ground",1.5,0)+IF(D680="Cartouches/Cartridges",10.4,0)+IF(AND(D680="Haschich/Hash",(E680&gt;=3)),3.5,0)+IF(AND(D680="Haschich/Hash",AND(E680&gt;=2,E680&lt;3)),4.3,0)+IF(AND(D680="Haschich/Hash",AND(E680&gt;=0,E680&lt;2)),5.9,0)+IF(AND(D680="Préroulés/Pre-rolled",AND(E680&gt;=0,E680&gt;27.99)),1.7,0))*E680</f>
        <v>0</v>
      </c>
      <c r="M680" s="24">
        <f t="shared" ref="M680:M743" si="111">L680+F680</f>
        <v>0</v>
      </c>
      <c r="N680" s="46">
        <f t="shared" ref="N680:N743" si="112">IFERROR(ROUNDUP(M680*1.14975,1),0)</f>
        <v>0</v>
      </c>
      <c r="O680" s="49" t="str">
        <f t="shared" ref="O680:O743" si="113">IF(ISBLANK(F680),"",IF(E680&lt;=0,"",IF(P680=K680,"Calcul de base/ Standard","Marge protégée/ Protected margin")))</f>
        <v/>
      </c>
      <c r="P680" s="126" t="str">
        <f t="shared" ref="P680:P743" si="114">IF(ISBLANK(F680),"",IF(E680&gt;0,MAX(K680,N680),"Remplir colonne D/ Complete column D"))</f>
        <v/>
      </c>
      <c r="Q680" s="127">
        <f t="shared" ref="Q680:Q743" si="115">IFERROR((P680/E680),0)</f>
        <v>0</v>
      </c>
    </row>
    <row r="681" spans="2:17" s="1" customFormat="1" ht="13" x14ac:dyDescent="0.3">
      <c r="B681" s="166"/>
      <c r="C681" s="166"/>
      <c r="D681" s="164"/>
      <c r="E681" s="103"/>
      <c r="F681" s="44"/>
      <c r="G681" s="128"/>
      <c r="H681" s="45">
        <f t="shared" si="107"/>
        <v>0</v>
      </c>
      <c r="I681" s="23">
        <f>IFERROR(VLOOKUP($D681,PGP!$A:$B,2,FALSE),0)</f>
        <v>0</v>
      </c>
      <c r="J681" s="24">
        <f t="shared" si="108"/>
        <v>0</v>
      </c>
      <c r="K681" s="46">
        <f t="shared" si="109"/>
        <v>0</v>
      </c>
      <c r="L681" s="47">
        <f t="shared" si="110"/>
        <v>0</v>
      </c>
      <c r="M681" s="24">
        <f t="shared" si="111"/>
        <v>0</v>
      </c>
      <c r="N681" s="46">
        <f t="shared" si="112"/>
        <v>0</v>
      </c>
      <c r="O681" s="49" t="str">
        <f t="shared" si="113"/>
        <v/>
      </c>
      <c r="P681" s="126" t="str">
        <f t="shared" si="114"/>
        <v/>
      </c>
      <c r="Q681" s="127">
        <f t="shared" si="115"/>
        <v>0</v>
      </c>
    </row>
    <row r="682" spans="2:17" s="1" customFormat="1" ht="13" x14ac:dyDescent="0.3">
      <c r="B682" s="166"/>
      <c r="C682" s="166"/>
      <c r="D682" s="164"/>
      <c r="E682" s="103"/>
      <c r="F682" s="44"/>
      <c r="G682" s="128"/>
      <c r="H682" s="45">
        <f t="shared" si="107"/>
        <v>0</v>
      </c>
      <c r="I682" s="23">
        <f>IFERROR(VLOOKUP($D682,PGP!$A:$B,2,FALSE),0)</f>
        <v>0</v>
      </c>
      <c r="J682" s="24">
        <f t="shared" si="108"/>
        <v>0</v>
      </c>
      <c r="K682" s="46">
        <f t="shared" si="109"/>
        <v>0</v>
      </c>
      <c r="L682" s="47">
        <f t="shared" si="110"/>
        <v>0</v>
      </c>
      <c r="M682" s="24">
        <f t="shared" si="111"/>
        <v>0</v>
      </c>
      <c r="N682" s="46">
        <f t="shared" si="112"/>
        <v>0</v>
      </c>
      <c r="O682" s="49" t="str">
        <f t="shared" si="113"/>
        <v/>
      </c>
      <c r="P682" s="126" t="str">
        <f t="shared" si="114"/>
        <v/>
      </c>
      <c r="Q682" s="127">
        <f t="shared" si="115"/>
        <v>0</v>
      </c>
    </row>
    <row r="683" spans="2:17" s="1" customFormat="1" ht="13" x14ac:dyDescent="0.3">
      <c r="B683" s="166"/>
      <c r="C683" s="166"/>
      <c r="D683" s="164"/>
      <c r="E683" s="103"/>
      <c r="F683" s="44"/>
      <c r="G683" s="128"/>
      <c r="H683" s="45">
        <f t="shared" si="107"/>
        <v>0</v>
      </c>
      <c r="I683" s="23">
        <f>IFERROR(VLOOKUP($D683,PGP!$A:$B,2,FALSE),0)</f>
        <v>0</v>
      </c>
      <c r="J683" s="24">
        <f t="shared" si="108"/>
        <v>0</v>
      </c>
      <c r="K683" s="46">
        <f t="shared" si="109"/>
        <v>0</v>
      </c>
      <c r="L683" s="47">
        <f t="shared" si="110"/>
        <v>0</v>
      </c>
      <c r="M683" s="24">
        <f t="shared" si="111"/>
        <v>0</v>
      </c>
      <c r="N683" s="46">
        <f t="shared" si="112"/>
        <v>0</v>
      </c>
      <c r="O683" s="49" t="str">
        <f t="shared" si="113"/>
        <v/>
      </c>
      <c r="P683" s="126" t="str">
        <f t="shared" si="114"/>
        <v/>
      </c>
      <c r="Q683" s="127">
        <f t="shared" si="115"/>
        <v>0</v>
      </c>
    </row>
    <row r="684" spans="2:17" s="1" customFormat="1" ht="13" x14ac:dyDescent="0.3">
      <c r="B684" s="166"/>
      <c r="C684" s="166"/>
      <c r="D684" s="164"/>
      <c r="E684" s="103"/>
      <c r="F684" s="44"/>
      <c r="G684" s="128"/>
      <c r="H684" s="45">
        <f t="shared" si="107"/>
        <v>0</v>
      </c>
      <c r="I684" s="23">
        <f>IFERROR(VLOOKUP($D684,PGP!$A:$B,2,FALSE),0)</f>
        <v>0</v>
      </c>
      <c r="J684" s="24">
        <f t="shared" si="108"/>
        <v>0</v>
      </c>
      <c r="K684" s="46">
        <f t="shared" si="109"/>
        <v>0</v>
      </c>
      <c r="L684" s="47">
        <f t="shared" si="110"/>
        <v>0</v>
      </c>
      <c r="M684" s="24">
        <f t="shared" si="111"/>
        <v>0</v>
      </c>
      <c r="N684" s="46">
        <f t="shared" si="112"/>
        <v>0</v>
      </c>
      <c r="O684" s="49" t="str">
        <f t="shared" si="113"/>
        <v/>
      </c>
      <c r="P684" s="126" t="str">
        <f t="shared" si="114"/>
        <v/>
      </c>
      <c r="Q684" s="127">
        <f t="shared" si="115"/>
        <v>0</v>
      </c>
    </row>
    <row r="685" spans="2:17" s="1" customFormat="1" ht="13" x14ac:dyDescent="0.3">
      <c r="B685" s="166"/>
      <c r="C685" s="166"/>
      <c r="D685" s="164"/>
      <c r="E685" s="103"/>
      <c r="F685" s="44"/>
      <c r="G685" s="128"/>
      <c r="H685" s="45">
        <f t="shared" si="107"/>
        <v>0</v>
      </c>
      <c r="I685" s="23">
        <f>IFERROR(VLOOKUP($D685,PGP!$A:$B,2,FALSE),0)</f>
        <v>0</v>
      </c>
      <c r="J685" s="24">
        <f t="shared" si="108"/>
        <v>0</v>
      </c>
      <c r="K685" s="46">
        <f t="shared" si="109"/>
        <v>0</v>
      </c>
      <c r="L685" s="47">
        <f t="shared" si="110"/>
        <v>0</v>
      </c>
      <c r="M685" s="24">
        <f t="shared" si="111"/>
        <v>0</v>
      </c>
      <c r="N685" s="46">
        <f t="shared" si="112"/>
        <v>0</v>
      </c>
      <c r="O685" s="49" t="str">
        <f t="shared" si="113"/>
        <v/>
      </c>
      <c r="P685" s="126" t="str">
        <f t="shared" si="114"/>
        <v/>
      </c>
      <c r="Q685" s="127">
        <f t="shared" si="115"/>
        <v>0</v>
      </c>
    </row>
    <row r="686" spans="2:17" s="1" customFormat="1" ht="13" x14ac:dyDescent="0.3">
      <c r="B686" s="166"/>
      <c r="C686" s="166"/>
      <c r="D686" s="164"/>
      <c r="E686" s="103"/>
      <c r="F686" s="44"/>
      <c r="G686" s="128"/>
      <c r="H686" s="45">
        <f t="shared" si="107"/>
        <v>0</v>
      </c>
      <c r="I686" s="23">
        <f>IFERROR(VLOOKUP($D686,PGP!$A:$B,2,FALSE),0)</f>
        <v>0</v>
      </c>
      <c r="J686" s="24">
        <f t="shared" si="108"/>
        <v>0</v>
      </c>
      <c r="K686" s="46">
        <f t="shared" si="109"/>
        <v>0</v>
      </c>
      <c r="L686" s="47">
        <f t="shared" si="110"/>
        <v>0</v>
      </c>
      <c r="M686" s="24">
        <f t="shared" si="111"/>
        <v>0</v>
      </c>
      <c r="N686" s="46">
        <f t="shared" si="112"/>
        <v>0</v>
      </c>
      <c r="O686" s="49" t="str">
        <f t="shared" si="113"/>
        <v/>
      </c>
      <c r="P686" s="126" t="str">
        <f t="shared" si="114"/>
        <v/>
      </c>
      <c r="Q686" s="127">
        <f t="shared" si="115"/>
        <v>0</v>
      </c>
    </row>
    <row r="687" spans="2:17" s="1" customFormat="1" ht="13" x14ac:dyDescent="0.3">
      <c r="B687" s="166"/>
      <c r="C687" s="166"/>
      <c r="D687" s="164"/>
      <c r="E687" s="103"/>
      <c r="F687" s="44"/>
      <c r="G687" s="128"/>
      <c r="H687" s="45">
        <f t="shared" si="107"/>
        <v>0</v>
      </c>
      <c r="I687" s="23">
        <f>IFERROR(VLOOKUP($D687,PGP!$A:$B,2,FALSE),0)</f>
        <v>0</v>
      </c>
      <c r="J687" s="24">
        <f t="shared" si="108"/>
        <v>0</v>
      </c>
      <c r="K687" s="46">
        <f t="shared" si="109"/>
        <v>0</v>
      </c>
      <c r="L687" s="47">
        <f t="shared" si="110"/>
        <v>0</v>
      </c>
      <c r="M687" s="24">
        <f t="shared" si="111"/>
        <v>0</v>
      </c>
      <c r="N687" s="46">
        <f t="shared" si="112"/>
        <v>0</v>
      </c>
      <c r="O687" s="49" t="str">
        <f t="shared" si="113"/>
        <v/>
      </c>
      <c r="P687" s="126" t="str">
        <f t="shared" si="114"/>
        <v/>
      </c>
      <c r="Q687" s="127">
        <f t="shared" si="115"/>
        <v>0</v>
      </c>
    </row>
    <row r="688" spans="2:17" s="1" customFormat="1" ht="13" x14ac:dyDescent="0.3">
      <c r="B688" s="166"/>
      <c r="C688" s="166"/>
      <c r="D688" s="164"/>
      <c r="E688" s="103"/>
      <c r="F688" s="44"/>
      <c r="G688" s="128"/>
      <c r="H688" s="45">
        <f t="shared" si="107"/>
        <v>0</v>
      </c>
      <c r="I688" s="23">
        <f>IFERROR(VLOOKUP($D688,PGP!$A:$B,2,FALSE),0)</f>
        <v>0</v>
      </c>
      <c r="J688" s="24">
        <f t="shared" si="108"/>
        <v>0</v>
      </c>
      <c r="K688" s="46">
        <f t="shared" si="109"/>
        <v>0</v>
      </c>
      <c r="L688" s="47">
        <f t="shared" si="110"/>
        <v>0</v>
      </c>
      <c r="M688" s="24">
        <f t="shared" si="111"/>
        <v>0</v>
      </c>
      <c r="N688" s="46">
        <f t="shared" si="112"/>
        <v>0</v>
      </c>
      <c r="O688" s="49" t="str">
        <f t="shared" si="113"/>
        <v/>
      </c>
      <c r="P688" s="126" t="str">
        <f t="shared" si="114"/>
        <v/>
      </c>
      <c r="Q688" s="127">
        <f t="shared" si="115"/>
        <v>0</v>
      </c>
    </row>
    <row r="689" spans="2:17" s="1" customFormat="1" ht="13" x14ac:dyDescent="0.3">
      <c r="B689" s="166"/>
      <c r="C689" s="166"/>
      <c r="D689" s="164"/>
      <c r="E689" s="103"/>
      <c r="F689" s="44"/>
      <c r="G689" s="128"/>
      <c r="H689" s="45">
        <f t="shared" si="107"/>
        <v>0</v>
      </c>
      <c r="I689" s="23">
        <f>IFERROR(VLOOKUP($D689,PGP!$A:$B,2,FALSE),0)</f>
        <v>0</v>
      </c>
      <c r="J689" s="24">
        <f t="shared" si="108"/>
        <v>0</v>
      </c>
      <c r="K689" s="46">
        <f t="shared" si="109"/>
        <v>0</v>
      </c>
      <c r="L689" s="47">
        <f t="shared" si="110"/>
        <v>0</v>
      </c>
      <c r="M689" s="24">
        <f t="shared" si="111"/>
        <v>0</v>
      </c>
      <c r="N689" s="46">
        <f t="shared" si="112"/>
        <v>0</v>
      </c>
      <c r="O689" s="49" t="str">
        <f t="shared" si="113"/>
        <v/>
      </c>
      <c r="P689" s="126" t="str">
        <f t="shared" si="114"/>
        <v/>
      </c>
      <c r="Q689" s="127">
        <f t="shared" si="115"/>
        <v>0</v>
      </c>
    </row>
    <row r="690" spans="2:17" s="1" customFormat="1" ht="13" x14ac:dyDescent="0.3">
      <c r="B690" s="166"/>
      <c r="C690" s="166"/>
      <c r="D690" s="164"/>
      <c r="E690" s="103"/>
      <c r="F690" s="44"/>
      <c r="G690" s="128"/>
      <c r="H690" s="45">
        <f t="shared" si="107"/>
        <v>0</v>
      </c>
      <c r="I690" s="23">
        <f>IFERROR(VLOOKUP($D690,PGP!$A:$B,2,FALSE),0)</f>
        <v>0</v>
      </c>
      <c r="J690" s="24">
        <f t="shared" si="108"/>
        <v>0</v>
      </c>
      <c r="K690" s="46">
        <f t="shared" si="109"/>
        <v>0</v>
      </c>
      <c r="L690" s="47">
        <f t="shared" si="110"/>
        <v>0</v>
      </c>
      <c r="M690" s="24">
        <f t="shared" si="111"/>
        <v>0</v>
      </c>
      <c r="N690" s="46">
        <f t="shared" si="112"/>
        <v>0</v>
      </c>
      <c r="O690" s="49" t="str">
        <f t="shared" si="113"/>
        <v/>
      </c>
      <c r="P690" s="126" t="str">
        <f t="shared" si="114"/>
        <v/>
      </c>
      <c r="Q690" s="127">
        <f t="shared" si="115"/>
        <v>0</v>
      </c>
    </row>
    <row r="691" spans="2:17" s="1" customFormat="1" ht="13" x14ac:dyDescent="0.3">
      <c r="B691" s="166"/>
      <c r="C691" s="166"/>
      <c r="D691" s="164"/>
      <c r="E691" s="103"/>
      <c r="F691" s="44"/>
      <c r="G691" s="128"/>
      <c r="H691" s="45">
        <f t="shared" si="107"/>
        <v>0</v>
      </c>
      <c r="I691" s="23">
        <f>IFERROR(VLOOKUP($D691,PGP!$A:$B,2,FALSE),0)</f>
        <v>0</v>
      </c>
      <c r="J691" s="24">
        <f t="shared" si="108"/>
        <v>0</v>
      </c>
      <c r="K691" s="46">
        <f t="shared" si="109"/>
        <v>0</v>
      </c>
      <c r="L691" s="47">
        <f t="shared" si="110"/>
        <v>0</v>
      </c>
      <c r="M691" s="24">
        <f t="shared" si="111"/>
        <v>0</v>
      </c>
      <c r="N691" s="46">
        <f t="shared" si="112"/>
        <v>0</v>
      </c>
      <c r="O691" s="49" t="str">
        <f t="shared" si="113"/>
        <v/>
      </c>
      <c r="P691" s="126" t="str">
        <f t="shared" si="114"/>
        <v/>
      </c>
      <c r="Q691" s="127">
        <f t="shared" si="115"/>
        <v>0</v>
      </c>
    </row>
    <row r="692" spans="2:17" s="1" customFormat="1" ht="13" x14ac:dyDescent="0.3">
      <c r="B692" s="166"/>
      <c r="C692" s="166"/>
      <c r="D692" s="164"/>
      <c r="E692" s="103"/>
      <c r="F692" s="44"/>
      <c r="G692" s="128"/>
      <c r="H692" s="45">
        <f t="shared" si="107"/>
        <v>0</v>
      </c>
      <c r="I692" s="23">
        <f>IFERROR(VLOOKUP($D692,PGP!$A:$B,2,FALSE),0)</f>
        <v>0</v>
      </c>
      <c r="J692" s="24">
        <f t="shared" si="108"/>
        <v>0</v>
      </c>
      <c r="K692" s="46">
        <f t="shared" si="109"/>
        <v>0</v>
      </c>
      <c r="L692" s="47">
        <f t="shared" si="110"/>
        <v>0</v>
      </c>
      <c r="M692" s="24">
        <f t="shared" si="111"/>
        <v>0</v>
      </c>
      <c r="N692" s="46">
        <f t="shared" si="112"/>
        <v>0</v>
      </c>
      <c r="O692" s="49" t="str">
        <f t="shared" si="113"/>
        <v/>
      </c>
      <c r="P692" s="126" t="str">
        <f t="shared" si="114"/>
        <v/>
      </c>
      <c r="Q692" s="127">
        <f t="shared" si="115"/>
        <v>0</v>
      </c>
    </row>
    <row r="693" spans="2:17" s="1" customFormat="1" ht="13" x14ac:dyDescent="0.3">
      <c r="B693" s="166"/>
      <c r="C693" s="166"/>
      <c r="D693" s="164"/>
      <c r="E693" s="103"/>
      <c r="F693" s="44"/>
      <c r="G693" s="128"/>
      <c r="H693" s="45">
        <f t="shared" si="107"/>
        <v>0</v>
      </c>
      <c r="I693" s="23">
        <f>IFERROR(VLOOKUP($D693,PGP!$A:$B,2,FALSE),0)</f>
        <v>0</v>
      </c>
      <c r="J693" s="24">
        <f t="shared" si="108"/>
        <v>0</v>
      </c>
      <c r="K693" s="46">
        <f t="shared" si="109"/>
        <v>0</v>
      </c>
      <c r="L693" s="47">
        <f t="shared" si="110"/>
        <v>0</v>
      </c>
      <c r="M693" s="24">
        <f t="shared" si="111"/>
        <v>0</v>
      </c>
      <c r="N693" s="46">
        <f t="shared" si="112"/>
        <v>0</v>
      </c>
      <c r="O693" s="49" t="str">
        <f t="shared" si="113"/>
        <v/>
      </c>
      <c r="P693" s="126" t="str">
        <f t="shared" si="114"/>
        <v/>
      </c>
      <c r="Q693" s="127">
        <f t="shared" si="115"/>
        <v>0</v>
      </c>
    </row>
    <row r="694" spans="2:17" s="1" customFormat="1" ht="13" x14ac:dyDescent="0.3">
      <c r="B694" s="166"/>
      <c r="C694" s="166"/>
      <c r="D694" s="164"/>
      <c r="E694" s="103"/>
      <c r="F694" s="44"/>
      <c r="G694" s="128"/>
      <c r="H694" s="45">
        <f t="shared" si="107"/>
        <v>0</v>
      </c>
      <c r="I694" s="23">
        <f>IFERROR(VLOOKUP($D694,PGP!$A:$B,2,FALSE),0)</f>
        <v>0</v>
      </c>
      <c r="J694" s="24">
        <f t="shared" si="108"/>
        <v>0</v>
      </c>
      <c r="K694" s="46">
        <f t="shared" si="109"/>
        <v>0</v>
      </c>
      <c r="L694" s="47">
        <f t="shared" si="110"/>
        <v>0</v>
      </c>
      <c r="M694" s="24">
        <f t="shared" si="111"/>
        <v>0</v>
      </c>
      <c r="N694" s="46">
        <f t="shared" si="112"/>
        <v>0</v>
      </c>
      <c r="O694" s="49" t="str">
        <f t="shared" si="113"/>
        <v/>
      </c>
      <c r="P694" s="126" t="str">
        <f t="shared" si="114"/>
        <v/>
      </c>
      <c r="Q694" s="127">
        <f t="shared" si="115"/>
        <v>0</v>
      </c>
    </row>
    <row r="695" spans="2:17" s="1" customFormat="1" ht="13" x14ac:dyDescent="0.3">
      <c r="B695" s="166"/>
      <c r="C695" s="166"/>
      <c r="D695" s="164"/>
      <c r="E695" s="103"/>
      <c r="F695" s="44"/>
      <c r="G695" s="128"/>
      <c r="H695" s="45">
        <f t="shared" si="107"/>
        <v>0</v>
      </c>
      <c r="I695" s="23">
        <f>IFERROR(VLOOKUP($D695,PGP!$A:$B,2,FALSE),0)</f>
        <v>0</v>
      </c>
      <c r="J695" s="24">
        <f t="shared" si="108"/>
        <v>0</v>
      </c>
      <c r="K695" s="46">
        <f t="shared" si="109"/>
        <v>0</v>
      </c>
      <c r="L695" s="47">
        <f t="shared" si="110"/>
        <v>0</v>
      </c>
      <c r="M695" s="24">
        <f t="shared" si="111"/>
        <v>0</v>
      </c>
      <c r="N695" s="46">
        <f t="shared" si="112"/>
        <v>0</v>
      </c>
      <c r="O695" s="49" t="str">
        <f t="shared" si="113"/>
        <v/>
      </c>
      <c r="P695" s="126" t="str">
        <f t="shared" si="114"/>
        <v/>
      </c>
      <c r="Q695" s="127">
        <f t="shared" si="115"/>
        <v>0</v>
      </c>
    </row>
    <row r="696" spans="2:17" s="1" customFormat="1" ht="13" x14ac:dyDescent="0.3">
      <c r="B696" s="166"/>
      <c r="C696" s="166"/>
      <c r="D696" s="164"/>
      <c r="E696" s="103"/>
      <c r="F696" s="44"/>
      <c r="G696" s="128"/>
      <c r="H696" s="45">
        <f t="shared" si="107"/>
        <v>0</v>
      </c>
      <c r="I696" s="23">
        <f>IFERROR(VLOOKUP($D696,PGP!$A:$B,2,FALSE),0)</f>
        <v>0</v>
      </c>
      <c r="J696" s="24">
        <f t="shared" si="108"/>
        <v>0</v>
      </c>
      <c r="K696" s="46">
        <f t="shared" si="109"/>
        <v>0</v>
      </c>
      <c r="L696" s="47">
        <f t="shared" si="110"/>
        <v>0</v>
      </c>
      <c r="M696" s="24">
        <f t="shared" si="111"/>
        <v>0</v>
      </c>
      <c r="N696" s="46">
        <f t="shared" si="112"/>
        <v>0</v>
      </c>
      <c r="O696" s="49" t="str">
        <f t="shared" si="113"/>
        <v/>
      </c>
      <c r="P696" s="126" t="str">
        <f t="shared" si="114"/>
        <v/>
      </c>
      <c r="Q696" s="127">
        <f t="shared" si="115"/>
        <v>0</v>
      </c>
    </row>
    <row r="697" spans="2:17" s="1" customFormat="1" ht="13" x14ac:dyDescent="0.3">
      <c r="B697" s="166"/>
      <c r="C697" s="166"/>
      <c r="D697" s="164"/>
      <c r="E697" s="103"/>
      <c r="F697" s="44"/>
      <c r="G697" s="128"/>
      <c r="H697" s="45">
        <f t="shared" si="107"/>
        <v>0</v>
      </c>
      <c r="I697" s="23">
        <f>IFERROR(VLOOKUP($D697,PGP!$A:$B,2,FALSE),0)</f>
        <v>0</v>
      </c>
      <c r="J697" s="24">
        <f t="shared" si="108"/>
        <v>0</v>
      </c>
      <c r="K697" s="46">
        <f t="shared" si="109"/>
        <v>0</v>
      </c>
      <c r="L697" s="47">
        <f t="shared" si="110"/>
        <v>0</v>
      </c>
      <c r="M697" s="24">
        <f t="shared" si="111"/>
        <v>0</v>
      </c>
      <c r="N697" s="46">
        <f t="shared" si="112"/>
        <v>0</v>
      </c>
      <c r="O697" s="49" t="str">
        <f t="shared" si="113"/>
        <v/>
      </c>
      <c r="P697" s="126" t="str">
        <f t="shared" si="114"/>
        <v/>
      </c>
      <c r="Q697" s="127">
        <f t="shared" si="115"/>
        <v>0</v>
      </c>
    </row>
    <row r="698" spans="2:17" s="1" customFormat="1" ht="13" x14ac:dyDescent="0.3">
      <c r="B698" s="166"/>
      <c r="C698" s="166"/>
      <c r="D698" s="164"/>
      <c r="E698" s="103"/>
      <c r="F698" s="44"/>
      <c r="G698" s="128"/>
      <c r="H698" s="45">
        <f t="shared" si="107"/>
        <v>0</v>
      </c>
      <c r="I698" s="23">
        <f>IFERROR(VLOOKUP($D698,PGP!$A:$B,2,FALSE),0)</f>
        <v>0</v>
      </c>
      <c r="J698" s="24">
        <f t="shared" si="108"/>
        <v>0</v>
      </c>
      <c r="K698" s="46">
        <f t="shared" si="109"/>
        <v>0</v>
      </c>
      <c r="L698" s="47">
        <f t="shared" si="110"/>
        <v>0</v>
      </c>
      <c r="M698" s="24">
        <f t="shared" si="111"/>
        <v>0</v>
      </c>
      <c r="N698" s="46">
        <f t="shared" si="112"/>
        <v>0</v>
      </c>
      <c r="O698" s="49" t="str">
        <f t="shared" si="113"/>
        <v/>
      </c>
      <c r="P698" s="126" t="str">
        <f t="shared" si="114"/>
        <v/>
      </c>
      <c r="Q698" s="127">
        <f t="shared" si="115"/>
        <v>0</v>
      </c>
    </row>
    <row r="699" spans="2:17" s="1" customFormat="1" ht="13" x14ac:dyDescent="0.3">
      <c r="B699" s="166"/>
      <c r="C699" s="166"/>
      <c r="D699" s="164"/>
      <c r="E699" s="103"/>
      <c r="F699" s="44"/>
      <c r="G699" s="128"/>
      <c r="H699" s="45">
        <f t="shared" si="107"/>
        <v>0</v>
      </c>
      <c r="I699" s="23">
        <f>IFERROR(VLOOKUP($D699,PGP!$A:$B,2,FALSE),0)</f>
        <v>0</v>
      </c>
      <c r="J699" s="24">
        <f t="shared" si="108"/>
        <v>0</v>
      </c>
      <c r="K699" s="46">
        <f t="shared" si="109"/>
        <v>0</v>
      </c>
      <c r="L699" s="47">
        <f t="shared" si="110"/>
        <v>0</v>
      </c>
      <c r="M699" s="24">
        <f t="shared" si="111"/>
        <v>0</v>
      </c>
      <c r="N699" s="46">
        <f t="shared" si="112"/>
        <v>0</v>
      </c>
      <c r="O699" s="49" t="str">
        <f t="shared" si="113"/>
        <v/>
      </c>
      <c r="P699" s="126" t="str">
        <f t="shared" si="114"/>
        <v/>
      </c>
      <c r="Q699" s="127">
        <f t="shared" si="115"/>
        <v>0</v>
      </c>
    </row>
    <row r="700" spans="2:17" s="1" customFormat="1" ht="13" x14ac:dyDescent="0.3">
      <c r="B700" s="166"/>
      <c r="C700" s="166"/>
      <c r="D700" s="164"/>
      <c r="E700" s="103"/>
      <c r="F700" s="44"/>
      <c r="G700" s="128"/>
      <c r="H700" s="45">
        <f t="shared" si="107"/>
        <v>0</v>
      </c>
      <c r="I700" s="23">
        <f>IFERROR(VLOOKUP($D700,PGP!$A:$B,2,FALSE),0)</f>
        <v>0</v>
      </c>
      <c r="J700" s="24">
        <f t="shared" si="108"/>
        <v>0</v>
      </c>
      <c r="K700" s="46">
        <f t="shared" si="109"/>
        <v>0</v>
      </c>
      <c r="L700" s="47">
        <f t="shared" si="110"/>
        <v>0</v>
      </c>
      <c r="M700" s="24">
        <f t="shared" si="111"/>
        <v>0</v>
      </c>
      <c r="N700" s="46">
        <f t="shared" si="112"/>
        <v>0</v>
      </c>
      <c r="O700" s="49" t="str">
        <f t="shared" si="113"/>
        <v/>
      </c>
      <c r="P700" s="126" t="str">
        <f t="shared" si="114"/>
        <v/>
      </c>
      <c r="Q700" s="127">
        <f t="shared" si="115"/>
        <v>0</v>
      </c>
    </row>
    <row r="701" spans="2:17" s="1" customFormat="1" ht="13" x14ac:dyDescent="0.3">
      <c r="B701" s="166"/>
      <c r="C701" s="166"/>
      <c r="D701" s="164"/>
      <c r="E701" s="103"/>
      <c r="F701" s="44"/>
      <c r="G701" s="128"/>
      <c r="H701" s="45">
        <f t="shared" si="107"/>
        <v>0</v>
      </c>
      <c r="I701" s="23">
        <f>IFERROR(VLOOKUP($D701,PGP!$A:$B,2,FALSE),0)</f>
        <v>0</v>
      </c>
      <c r="J701" s="24">
        <f t="shared" si="108"/>
        <v>0</v>
      </c>
      <c r="K701" s="46">
        <f t="shared" si="109"/>
        <v>0</v>
      </c>
      <c r="L701" s="47">
        <f t="shared" si="110"/>
        <v>0</v>
      </c>
      <c r="M701" s="24">
        <f t="shared" si="111"/>
        <v>0</v>
      </c>
      <c r="N701" s="46">
        <f t="shared" si="112"/>
        <v>0</v>
      </c>
      <c r="O701" s="49" t="str">
        <f t="shared" si="113"/>
        <v/>
      </c>
      <c r="P701" s="126" t="str">
        <f t="shared" si="114"/>
        <v/>
      </c>
      <c r="Q701" s="127">
        <f t="shared" si="115"/>
        <v>0</v>
      </c>
    </row>
    <row r="702" spans="2:17" s="1" customFormat="1" ht="13" x14ac:dyDescent="0.3">
      <c r="B702" s="166"/>
      <c r="C702" s="166"/>
      <c r="D702" s="164"/>
      <c r="E702" s="103"/>
      <c r="F702" s="44"/>
      <c r="G702" s="128"/>
      <c r="H702" s="45">
        <f t="shared" si="107"/>
        <v>0</v>
      </c>
      <c r="I702" s="23">
        <f>IFERROR(VLOOKUP($D702,PGP!$A:$B,2,FALSE),0)</f>
        <v>0</v>
      </c>
      <c r="J702" s="24">
        <f t="shared" si="108"/>
        <v>0</v>
      </c>
      <c r="K702" s="46">
        <f t="shared" si="109"/>
        <v>0</v>
      </c>
      <c r="L702" s="47">
        <f t="shared" si="110"/>
        <v>0</v>
      </c>
      <c r="M702" s="24">
        <f t="shared" si="111"/>
        <v>0</v>
      </c>
      <c r="N702" s="46">
        <f t="shared" si="112"/>
        <v>0</v>
      </c>
      <c r="O702" s="49" t="str">
        <f t="shared" si="113"/>
        <v/>
      </c>
      <c r="P702" s="126" t="str">
        <f t="shared" si="114"/>
        <v/>
      </c>
      <c r="Q702" s="127">
        <f t="shared" si="115"/>
        <v>0</v>
      </c>
    </row>
    <row r="703" spans="2:17" s="1" customFormat="1" ht="13" x14ac:dyDescent="0.3">
      <c r="B703" s="166"/>
      <c r="C703" s="166"/>
      <c r="D703" s="164"/>
      <c r="E703" s="103"/>
      <c r="F703" s="44"/>
      <c r="G703" s="128"/>
      <c r="H703" s="45">
        <f t="shared" si="107"/>
        <v>0</v>
      </c>
      <c r="I703" s="23">
        <f>IFERROR(VLOOKUP($D703,PGP!$A:$B,2,FALSE),0)</f>
        <v>0</v>
      </c>
      <c r="J703" s="24">
        <f t="shared" si="108"/>
        <v>0</v>
      </c>
      <c r="K703" s="46">
        <f t="shared" si="109"/>
        <v>0</v>
      </c>
      <c r="L703" s="47">
        <f t="shared" si="110"/>
        <v>0</v>
      </c>
      <c r="M703" s="24">
        <f t="shared" si="111"/>
        <v>0</v>
      </c>
      <c r="N703" s="46">
        <f t="shared" si="112"/>
        <v>0</v>
      </c>
      <c r="O703" s="49" t="str">
        <f t="shared" si="113"/>
        <v/>
      </c>
      <c r="P703" s="126" t="str">
        <f t="shared" si="114"/>
        <v/>
      </c>
      <c r="Q703" s="127">
        <f t="shared" si="115"/>
        <v>0</v>
      </c>
    </row>
    <row r="704" spans="2:17" s="1" customFormat="1" ht="13" x14ac:dyDescent="0.3">
      <c r="B704" s="166"/>
      <c r="C704" s="166"/>
      <c r="D704" s="164"/>
      <c r="E704" s="103"/>
      <c r="F704" s="44"/>
      <c r="G704" s="128"/>
      <c r="H704" s="45">
        <f t="shared" si="107"/>
        <v>0</v>
      </c>
      <c r="I704" s="23">
        <f>IFERROR(VLOOKUP($D704,PGP!$A:$B,2,FALSE),0)</f>
        <v>0</v>
      </c>
      <c r="J704" s="24">
        <f t="shared" si="108"/>
        <v>0</v>
      </c>
      <c r="K704" s="46">
        <f t="shared" si="109"/>
        <v>0</v>
      </c>
      <c r="L704" s="47">
        <f t="shared" si="110"/>
        <v>0</v>
      </c>
      <c r="M704" s="24">
        <f t="shared" si="111"/>
        <v>0</v>
      </c>
      <c r="N704" s="46">
        <f t="shared" si="112"/>
        <v>0</v>
      </c>
      <c r="O704" s="49" t="str">
        <f t="shared" si="113"/>
        <v/>
      </c>
      <c r="P704" s="126" t="str">
        <f t="shared" si="114"/>
        <v/>
      </c>
      <c r="Q704" s="127">
        <f t="shared" si="115"/>
        <v>0</v>
      </c>
    </row>
    <row r="705" spans="2:17" s="1" customFormat="1" ht="13" x14ac:dyDescent="0.3">
      <c r="B705" s="166"/>
      <c r="C705" s="166"/>
      <c r="D705" s="164"/>
      <c r="E705" s="103"/>
      <c r="F705" s="44"/>
      <c r="G705" s="128"/>
      <c r="H705" s="45">
        <f t="shared" si="107"/>
        <v>0</v>
      </c>
      <c r="I705" s="23">
        <f>IFERROR(VLOOKUP($D705,PGP!$A:$B,2,FALSE),0)</f>
        <v>0</v>
      </c>
      <c r="J705" s="24">
        <f t="shared" si="108"/>
        <v>0</v>
      </c>
      <c r="K705" s="46">
        <f t="shared" si="109"/>
        <v>0</v>
      </c>
      <c r="L705" s="47">
        <f t="shared" si="110"/>
        <v>0</v>
      </c>
      <c r="M705" s="24">
        <f t="shared" si="111"/>
        <v>0</v>
      </c>
      <c r="N705" s="46">
        <f t="shared" si="112"/>
        <v>0</v>
      </c>
      <c r="O705" s="49" t="str">
        <f t="shared" si="113"/>
        <v/>
      </c>
      <c r="P705" s="126" t="str">
        <f t="shared" si="114"/>
        <v/>
      </c>
      <c r="Q705" s="127">
        <f t="shared" si="115"/>
        <v>0</v>
      </c>
    </row>
    <row r="706" spans="2:17" s="1" customFormat="1" ht="13" x14ac:dyDescent="0.3">
      <c r="B706" s="166"/>
      <c r="C706" s="166"/>
      <c r="D706" s="164"/>
      <c r="E706" s="103"/>
      <c r="F706" s="44"/>
      <c r="G706" s="128"/>
      <c r="H706" s="45">
        <f t="shared" si="107"/>
        <v>0</v>
      </c>
      <c r="I706" s="23">
        <f>IFERROR(VLOOKUP($D706,PGP!$A:$B,2,FALSE),0)</f>
        <v>0</v>
      </c>
      <c r="J706" s="24">
        <f t="shared" si="108"/>
        <v>0</v>
      </c>
      <c r="K706" s="46">
        <f t="shared" si="109"/>
        <v>0</v>
      </c>
      <c r="L706" s="47">
        <f t="shared" si="110"/>
        <v>0</v>
      </c>
      <c r="M706" s="24">
        <f t="shared" si="111"/>
        <v>0</v>
      </c>
      <c r="N706" s="46">
        <f t="shared" si="112"/>
        <v>0</v>
      </c>
      <c r="O706" s="49" t="str">
        <f t="shared" si="113"/>
        <v/>
      </c>
      <c r="P706" s="126" t="str">
        <f t="shared" si="114"/>
        <v/>
      </c>
      <c r="Q706" s="127">
        <f t="shared" si="115"/>
        <v>0</v>
      </c>
    </row>
    <row r="707" spans="2:17" s="1" customFormat="1" ht="13" x14ac:dyDescent="0.3">
      <c r="B707" s="166"/>
      <c r="C707" s="166"/>
      <c r="D707" s="164"/>
      <c r="E707" s="103"/>
      <c r="F707" s="44"/>
      <c r="G707" s="128"/>
      <c r="H707" s="45">
        <f t="shared" si="107"/>
        <v>0</v>
      </c>
      <c r="I707" s="23">
        <f>IFERROR(VLOOKUP($D707,PGP!$A:$B,2,FALSE),0)</f>
        <v>0</v>
      </c>
      <c r="J707" s="24">
        <f t="shared" si="108"/>
        <v>0</v>
      </c>
      <c r="K707" s="46">
        <f t="shared" si="109"/>
        <v>0</v>
      </c>
      <c r="L707" s="47">
        <f t="shared" si="110"/>
        <v>0</v>
      </c>
      <c r="M707" s="24">
        <f t="shared" si="111"/>
        <v>0</v>
      </c>
      <c r="N707" s="46">
        <f t="shared" si="112"/>
        <v>0</v>
      </c>
      <c r="O707" s="49" t="str">
        <f t="shared" si="113"/>
        <v/>
      </c>
      <c r="P707" s="126" t="str">
        <f t="shared" si="114"/>
        <v/>
      </c>
      <c r="Q707" s="127">
        <f t="shared" si="115"/>
        <v>0</v>
      </c>
    </row>
    <row r="708" spans="2:17" s="1" customFormat="1" ht="13" x14ac:dyDescent="0.3">
      <c r="B708" s="166"/>
      <c r="C708" s="166"/>
      <c r="D708" s="164"/>
      <c r="E708" s="103"/>
      <c r="F708" s="44"/>
      <c r="G708" s="128"/>
      <c r="H708" s="45">
        <f t="shared" si="107"/>
        <v>0</v>
      </c>
      <c r="I708" s="23">
        <f>IFERROR(VLOOKUP($D708,PGP!$A:$B,2,FALSE),0)</f>
        <v>0</v>
      </c>
      <c r="J708" s="24">
        <f t="shared" si="108"/>
        <v>0</v>
      </c>
      <c r="K708" s="46">
        <f t="shared" si="109"/>
        <v>0</v>
      </c>
      <c r="L708" s="47">
        <f t="shared" si="110"/>
        <v>0</v>
      </c>
      <c r="M708" s="24">
        <f t="shared" si="111"/>
        <v>0</v>
      </c>
      <c r="N708" s="46">
        <f t="shared" si="112"/>
        <v>0</v>
      </c>
      <c r="O708" s="49" t="str">
        <f t="shared" si="113"/>
        <v/>
      </c>
      <c r="P708" s="126" t="str">
        <f t="shared" si="114"/>
        <v/>
      </c>
      <c r="Q708" s="127">
        <f t="shared" si="115"/>
        <v>0</v>
      </c>
    </row>
    <row r="709" spans="2:17" s="1" customFormat="1" ht="13" x14ac:dyDescent="0.3">
      <c r="B709" s="166"/>
      <c r="C709" s="166"/>
      <c r="D709" s="164"/>
      <c r="E709" s="103"/>
      <c r="F709" s="44"/>
      <c r="G709" s="128"/>
      <c r="H709" s="45">
        <f t="shared" si="107"/>
        <v>0</v>
      </c>
      <c r="I709" s="23">
        <f>IFERROR(VLOOKUP($D709,PGP!$A:$B,2,FALSE),0)</f>
        <v>0</v>
      </c>
      <c r="J709" s="24">
        <f t="shared" si="108"/>
        <v>0</v>
      </c>
      <c r="K709" s="46">
        <f t="shared" si="109"/>
        <v>0</v>
      </c>
      <c r="L709" s="47">
        <f t="shared" si="110"/>
        <v>0</v>
      </c>
      <c r="M709" s="24">
        <f t="shared" si="111"/>
        <v>0</v>
      </c>
      <c r="N709" s="46">
        <f t="shared" si="112"/>
        <v>0</v>
      </c>
      <c r="O709" s="49" t="str">
        <f t="shared" si="113"/>
        <v/>
      </c>
      <c r="P709" s="126" t="str">
        <f t="shared" si="114"/>
        <v/>
      </c>
      <c r="Q709" s="127">
        <f t="shared" si="115"/>
        <v>0</v>
      </c>
    </row>
    <row r="710" spans="2:17" s="1" customFormat="1" ht="13" x14ac:dyDescent="0.3">
      <c r="B710" s="166"/>
      <c r="C710" s="166"/>
      <c r="D710" s="164"/>
      <c r="E710" s="103"/>
      <c r="F710" s="44"/>
      <c r="G710" s="128"/>
      <c r="H710" s="45">
        <f t="shared" si="107"/>
        <v>0</v>
      </c>
      <c r="I710" s="23">
        <f>IFERROR(VLOOKUP($D710,PGP!$A:$B,2,FALSE),0)</f>
        <v>0</v>
      </c>
      <c r="J710" s="24">
        <f t="shared" si="108"/>
        <v>0</v>
      </c>
      <c r="K710" s="46">
        <f t="shared" si="109"/>
        <v>0</v>
      </c>
      <c r="L710" s="47">
        <f t="shared" si="110"/>
        <v>0</v>
      </c>
      <c r="M710" s="24">
        <f t="shared" si="111"/>
        <v>0</v>
      </c>
      <c r="N710" s="46">
        <f t="shared" si="112"/>
        <v>0</v>
      </c>
      <c r="O710" s="49" t="str">
        <f t="shared" si="113"/>
        <v/>
      </c>
      <c r="P710" s="126" t="str">
        <f t="shared" si="114"/>
        <v/>
      </c>
      <c r="Q710" s="127">
        <f t="shared" si="115"/>
        <v>0</v>
      </c>
    </row>
    <row r="711" spans="2:17" s="1" customFormat="1" ht="13" x14ac:dyDescent="0.3">
      <c r="B711" s="166"/>
      <c r="C711" s="166"/>
      <c r="D711" s="164"/>
      <c r="E711" s="103"/>
      <c r="F711" s="44"/>
      <c r="G711" s="128"/>
      <c r="H711" s="45">
        <f t="shared" si="107"/>
        <v>0</v>
      </c>
      <c r="I711" s="23">
        <f>IFERROR(VLOOKUP($D711,PGP!$A:$B,2,FALSE),0)</f>
        <v>0</v>
      </c>
      <c r="J711" s="24">
        <f t="shared" si="108"/>
        <v>0</v>
      </c>
      <c r="K711" s="46">
        <f t="shared" si="109"/>
        <v>0</v>
      </c>
      <c r="L711" s="47">
        <f t="shared" si="110"/>
        <v>0</v>
      </c>
      <c r="M711" s="24">
        <f t="shared" si="111"/>
        <v>0</v>
      </c>
      <c r="N711" s="46">
        <f t="shared" si="112"/>
        <v>0</v>
      </c>
      <c r="O711" s="49" t="str">
        <f t="shared" si="113"/>
        <v/>
      </c>
      <c r="P711" s="126" t="str">
        <f t="shared" si="114"/>
        <v/>
      </c>
      <c r="Q711" s="127">
        <f t="shared" si="115"/>
        <v>0</v>
      </c>
    </row>
    <row r="712" spans="2:17" s="1" customFormat="1" ht="13" x14ac:dyDescent="0.3">
      <c r="B712" s="166"/>
      <c r="C712" s="166"/>
      <c r="D712" s="164"/>
      <c r="E712" s="103"/>
      <c r="F712" s="44"/>
      <c r="G712" s="128"/>
      <c r="H712" s="45">
        <f t="shared" si="107"/>
        <v>0</v>
      </c>
      <c r="I712" s="23">
        <f>IFERROR(VLOOKUP($D712,PGP!$A:$B,2,FALSE),0)</f>
        <v>0</v>
      </c>
      <c r="J712" s="24">
        <f t="shared" si="108"/>
        <v>0</v>
      </c>
      <c r="K712" s="46">
        <f t="shared" si="109"/>
        <v>0</v>
      </c>
      <c r="L712" s="47">
        <f t="shared" si="110"/>
        <v>0</v>
      </c>
      <c r="M712" s="24">
        <f t="shared" si="111"/>
        <v>0</v>
      </c>
      <c r="N712" s="46">
        <f t="shared" si="112"/>
        <v>0</v>
      </c>
      <c r="O712" s="49" t="str">
        <f t="shared" si="113"/>
        <v/>
      </c>
      <c r="P712" s="126" t="str">
        <f t="shared" si="114"/>
        <v/>
      </c>
      <c r="Q712" s="127">
        <f t="shared" si="115"/>
        <v>0</v>
      </c>
    </row>
    <row r="713" spans="2:17" s="1" customFormat="1" ht="13" x14ac:dyDescent="0.3">
      <c r="B713" s="166"/>
      <c r="C713" s="166"/>
      <c r="D713" s="164"/>
      <c r="E713" s="103"/>
      <c r="F713" s="44"/>
      <c r="G713" s="128"/>
      <c r="H713" s="45">
        <f t="shared" si="107"/>
        <v>0</v>
      </c>
      <c r="I713" s="23">
        <f>IFERROR(VLOOKUP($D713,PGP!$A:$B,2,FALSE),0)</f>
        <v>0</v>
      </c>
      <c r="J713" s="24">
        <f t="shared" si="108"/>
        <v>0</v>
      </c>
      <c r="K713" s="46">
        <f t="shared" si="109"/>
        <v>0</v>
      </c>
      <c r="L713" s="47">
        <f t="shared" si="110"/>
        <v>0</v>
      </c>
      <c r="M713" s="24">
        <f t="shared" si="111"/>
        <v>0</v>
      </c>
      <c r="N713" s="46">
        <f t="shared" si="112"/>
        <v>0</v>
      </c>
      <c r="O713" s="49" t="str">
        <f t="shared" si="113"/>
        <v/>
      </c>
      <c r="P713" s="126" t="str">
        <f t="shared" si="114"/>
        <v/>
      </c>
      <c r="Q713" s="127">
        <f t="shared" si="115"/>
        <v>0</v>
      </c>
    </row>
    <row r="714" spans="2:17" s="1" customFormat="1" ht="13" x14ac:dyDescent="0.3">
      <c r="B714" s="166"/>
      <c r="C714" s="166"/>
      <c r="D714" s="164"/>
      <c r="E714" s="103"/>
      <c r="F714" s="44"/>
      <c r="G714" s="128"/>
      <c r="H714" s="45">
        <f t="shared" si="107"/>
        <v>0</v>
      </c>
      <c r="I714" s="23">
        <f>IFERROR(VLOOKUP($D714,PGP!$A:$B,2,FALSE),0)</f>
        <v>0</v>
      </c>
      <c r="J714" s="24">
        <f t="shared" si="108"/>
        <v>0</v>
      </c>
      <c r="K714" s="46">
        <f t="shared" si="109"/>
        <v>0</v>
      </c>
      <c r="L714" s="47">
        <f t="shared" si="110"/>
        <v>0</v>
      </c>
      <c r="M714" s="24">
        <f t="shared" si="111"/>
        <v>0</v>
      </c>
      <c r="N714" s="46">
        <f t="shared" si="112"/>
        <v>0</v>
      </c>
      <c r="O714" s="49" t="str">
        <f t="shared" si="113"/>
        <v/>
      </c>
      <c r="P714" s="126" t="str">
        <f t="shared" si="114"/>
        <v/>
      </c>
      <c r="Q714" s="127">
        <f t="shared" si="115"/>
        <v>0</v>
      </c>
    </row>
    <row r="715" spans="2:17" s="1" customFormat="1" ht="13" x14ac:dyDescent="0.3">
      <c r="B715" s="166"/>
      <c r="C715" s="166"/>
      <c r="D715" s="164"/>
      <c r="E715" s="103"/>
      <c r="F715" s="44"/>
      <c r="G715" s="128"/>
      <c r="H715" s="45">
        <f t="shared" si="107"/>
        <v>0</v>
      </c>
      <c r="I715" s="23">
        <f>IFERROR(VLOOKUP($D715,PGP!$A:$B,2,FALSE),0)</f>
        <v>0</v>
      </c>
      <c r="J715" s="24">
        <f t="shared" si="108"/>
        <v>0</v>
      </c>
      <c r="K715" s="46">
        <f t="shared" si="109"/>
        <v>0</v>
      </c>
      <c r="L715" s="47">
        <f t="shared" si="110"/>
        <v>0</v>
      </c>
      <c r="M715" s="24">
        <f t="shared" si="111"/>
        <v>0</v>
      </c>
      <c r="N715" s="46">
        <f t="shared" si="112"/>
        <v>0</v>
      </c>
      <c r="O715" s="49" t="str">
        <f t="shared" si="113"/>
        <v/>
      </c>
      <c r="P715" s="126" t="str">
        <f t="shared" si="114"/>
        <v/>
      </c>
      <c r="Q715" s="127">
        <f t="shared" si="115"/>
        <v>0</v>
      </c>
    </row>
    <row r="716" spans="2:17" s="1" customFormat="1" ht="13" x14ac:dyDescent="0.3">
      <c r="B716" s="166"/>
      <c r="C716" s="166"/>
      <c r="D716" s="164"/>
      <c r="E716" s="103"/>
      <c r="F716" s="44"/>
      <c r="G716" s="128"/>
      <c r="H716" s="45">
        <f t="shared" si="107"/>
        <v>0</v>
      </c>
      <c r="I716" s="23">
        <f>IFERROR(VLOOKUP($D716,PGP!$A:$B,2,FALSE),0)</f>
        <v>0</v>
      </c>
      <c r="J716" s="24">
        <f t="shared" si="108"/>
        <v>0</v>
      </c>
      <c r="K716" s="46">
        <f t="shared" si="109"/>
        <v>0</v>
      </c>
      <c r="L716" s="47">
        <f t="shared" si="110"/>
        <v>0</v>
      </c>
      <c r="M716" s="24">
        <f t="shared" si="111"/>
        <v>0</v>
      </c>
      <c r="N716" s="46">
        <f t="shared" si="112"/>
        <v>0</v>
      </c>
      <c r="O716" s="49" t="str">
        <f t="shared" si="113"/>
        <v/>
      </c>
      <c r="P716" s="126" t="str">
        <f t="shared" si="114"/>
        <v/>
      </c>
      <c r="Q716" s="127">
        <f t="shared" si="115"/>
        <v>0</v>
      </c>
    </row>
    <row r="717" spans="2:17" s="1" customFormat="1" ht="13" x14ac:dyDescent="0.3">
      <c r="B717" s="166"/>
      <c r="C717" s="166"/>
      <c r="D717" s="164"/>
      <c r="E717" s="103"/>
      <c r="F717" s="44"/>
      <c r="G717" s="128"/>
      <c r="H717" s="45">
        <f t="shared" si="107"/>
        <v>0</v>
      </c>
      <c r="I717" s="23">
        <f>IFERROR(VLOOKUP($D717,PGP!$A:$B,2,FALSE),0)</f>
        <v>0</v>
      </c>
      <c r="J717" s="24">
        <f t="shared" si="108"/>
        <v>0</v>
      </c>
      <c r="K717" s="46">
        <f t="shared" si="109"/>
        <v>0</v>
      </c>
      <c r="L717" s="47">
        <f t="shared" si="110"/>
        <v>0</v>
      </c>
      <c r="M717" s="24">
        <f t="shared" si="111"/>
        <v>0</v>
      </c>
      <c r="N717" s="46">
        <f t="shared" si="112"/>
        <v>0</v>
      </c>
      <c r="O717" s="49" t="str">
        <f t="shared" si="113"/>
        <v/>
      </c>
      <c r="P717" s="126" t="str">
        <f t="shared" si="114"/>
        <v/>
      </c>
      <c r="Q717" s="127">
        <f t="shared" si="115"/>
        <v>0</v>
      </c>
    </row>
    <row r="718" spans="2:17" s="1" customFormat="1" ht="13" x14ac:dyDescent="0.3">
      <c r="B718" s="166"/>
      <c r="C718" s="166"/>
      <c r="D718" s="164"/>
      <c r="E718" s="103"/>
      <c r="F718" s="44"/>
      <c r="G718" s="128"/>
      <c r="H718" s="45">
        <f t="shared" si="107"/>
        <v>0</v>
      </c>
      <c r="I718" s="23">
        <f>IFERROR(VLOOKUP($D718,PGP!$A:$B,2,FALSE),0)</f>
        <v>0</v>
      </c>
      <c r="J718" s="24">
        <f t="shared" si="108"/>
        <v>0</v>
      </c>
      <c r="K718" s="46">
        <f t="shared" si="109"/>
        <v>0</v>
      </c>
      <c r="L718" s="47">
        <f t="shared" si="110"/>
        <v>0</v>
      </c>
      <c r="M718" s="24">
        <f t="shared" si="111"/>
        <v>0</v>
      </c>
      <c r="N718" s="46">
        <f t="shared" si="112"/>
        <v>0</v>
      </c>
      <c r="O718" s="49" t="str">
        <f t="shared" si="113"/>
        <v/>
      </c>
      <c r="P718" s="126" t="str">
        <f t="shared" si="114"/>
        <v/>
      </c>
      <c r="Q718" s="127">
        <f t="shared" si="115"/>
        <v>0</v>
      </c>
    </row>
    <row r="719" spans="2:17" s="1" customFormat="1" ht="13" x14ac:dyDescent="0.3">
      <c r="B719" s="166"/>
      <c r="C719" s="166"/>
      <c r="D719" s="164"/>
      <c r="E719" s="103"/>
      <c r="F719" s="44"/>
      <c r="G719" s="128"/>
      <c r="H719" s="45">
        <f t="shared" si="107"/>
        <v>0</v>
      </c>
      <c r="I719" s="23">
        <f>IFERROR(VLOOKUP($D719,PGP!$A:$B,2,FALSE),0)</f>
        <v>0</v>
      </c>
      <c r="J719" s="24">
        <f t="shared" si="108"/>
        <v>0</v>
      </c>
      <c r="K719" s="46">
        <f t="shared" si="109"/>
        <v>0</v>
      </c>
      <c r="L719" s="47">
        <f t="shared" si="110"/>
        <v>0</v>
      </c>
      <c r="M719" s="24">
        <f t="shared" si="111"/>
        <v>0</v>
      </c>
      <c r="N719" s="46">
        <f t="shared" si="112"/>
        <v>0</v>
      </c>
      <c r="O719" s="49" t="str">
        <f t="shared" si="113"/>
        <v/>
      </c>
      <c r="P719" s="126" t="str">
        <f t="shared" si="114"/>
        <v/>
      </c>
      <c r="Q719" s="127">
        <f t="shared" si="115"/>
        <v>0</v>
      </c>
    </row>
    <row r="720" spans="2:17" s="1" customFormat="1" ht="13" x14ac:dyDescent="0.3">
      <c r="B720" s="166"/>
      <c r="C720" s="166"/>
      <c r="D720" s="164"/>
      <c r="E720" s="103"/>
      <c r="F720" s="44"/>
      <c r="G720" s="128"/>
      <c r="H720" s="45">
        <f t="shared" si="107"/>
        <v>0</v>
      </c>
      <c r="I720" s="23">
        <f>IFERROR(VLOOKUP($D720,PGP!$A:$B,2,FALSE),0)</f>
        <v>0</v>
      </c>
      <c r="J720" s="24">
        <f t="shared" si="108"/>
        <v>0</v>
      </c>
      <c r="K720" s="46">
        <f t="shared" si="109"/>
        <v>0</v>
      </c>
      <c r="L720" s="47">
        <f t="shared" si="110"/>
        <v>0</v>
      </c>
      <c r="M720" s="24">
        <f t="shared" si="111"/>
        <v>0</v>
      </c>
      <c r="N720" s="46">
        <f t="shared" si="112"/>
        <v>0</v>
      </c>
      <c r="O720" s="49" t="str">
        <f t="shared" si="113"/>
        <v/>
      </c>
      <c r="P720" s="126" t="str">
        <f t="shared" si="114"/>
        <v/>
      </c>
      <c r="Q720" s="127">
        <f t="shared" si="115"/>
        <v>0</v>
      </c>
    </row>
    <row r="721" spans="2:17" s="1" customFormat="1" ht="13" x14ac:dyDescent="0.3">
      <c r="B721" s="166"/>
      <c r="C721" s="166"/>
      <c r="D721" s="164"/>
      <c r="E721" s="103"/>
      <c r="F721" s="44"/>
      <c r="G721" s="128"/>
      <c r="H721" s="45">
        <f t="shared" si="107"/>
        <v>0</v>
      </c>
      <c r="I721" s="23">
        <f>IFERROR(VLOOKUP($D721,PGP!$A:$B,2,FALSE),0)</f>
        <v>0</v>
      </c>
      <c r="J721" s="24">
        <f t="shared" si="108"/>
        <v>0</v>
      </c>
      <c r="K721" s="46">
        <f t="shared" si="109"/>
        <v>0</v>
      </c>
      <c r="L721" s="47">
        <f t="shared" si="110"/>
        <v>0</v>
      </c>
      <c r="M721" s="24">
        <f t="shared" si="111"/>
        <v>0</v>
      </c>
      <c r="N721" s="46">
        <f t="shared" si="112"/>
        <v>0</v>
      </c>
      <c r="O721" s="49" t="str">
        <f t="shared" si="113"/>
        <v/>
      </c>
      <c r="P721" s="126" t="str">
        <f t="shared" si="114"/>
        <v/>
      </c>
      <c r="Q721" s="127">
        <f t="shared" si="115"/>
        <v>0</v>
      </c>
    </row>
    <row r="722" spans="2:17" s="1" customFormat="1" ht="13" x14ac:dyDescent="0.3">
      <c r="B722" s="166"/>
      <c r="C722" s="166"/>
      <c r="D722" s="164"/>
      <c r="E722" s="103"/>
      <c r="F722" s="44"/>
      <c r="G722" s="128"/>
      <c r="H722" s="45">
        <f t="shared" si="107"/>
        <v>0</v>
      </c>
      <c r="I722" s="23">
        <f>IFERROR(VLOOKUP($D722,PGP!$A:$B,2,FALSE),0)</f>
        <v>0</v>
      </c>
      <c r="J722" s="24">
        <f t="shared" si="108"/>
        <v>0</v>
      </c>
      <c r="K722" s="46">
        <f t="shared" si="109"/>
        <v>0</v>
      </c>
      <c r="L722" s="47">
        <f t="shared" si="110"/>
        <v>0</v>
      </c>
      <c r="M722" s="24">
        <f t="shared" si="111"/>
        <v>0</v>
      </c>
      <c r="N722" s="46">
        <f t="shared" si="112"/>
        <v>0</v>
      </c>
      <c r="O722" s="49" t="str">
        <f t="shared" si="113"/>
        <v/>
      </c>
      <c r="P722" s="126" t="str">
        <f t="shared" si="114"/>
        <v/>
      </c>
      <c r="Q722" s="127">
        <f t="shared" si="115"/>
        <v>0</v>
      </c>
    </row>
    <row r="723" spans="2:17" s="1" customFormat="1" ht="13" x14ac:dyDescent="0.3">
      <c r="B723" s="166"/>
      <c r="C723" s="166"/>
      <c r="D723" s="164"/>
      <c r="E723" s="103"/>
      <c r="F723" s="44"/>
      <c r="G723" s="128"/>
      <c r="H723" s="45">
        <f t="shared" si="107"/>
        <v>0</v>
      </c>
      <c r="I723" s="23">
        <f>IFERROR(VLOOKUP($D723,PGP!$A:$B,2,FALSE),0)</f>
        <v>0</v>
      </c>
      <c r="J723" s="24">
        <f t="shared" si="108"/>
        <v>0</v>
      </c>
      <c r="K723" s="46">
        <f t="shared" si="109"/>
        <v>0</v>
      </c>
      <c r="L723" s="47">
        <f t="shared" si="110"/>
        <v>0</v>
      </c>
      <c r="M723" s="24">
        <f t="shared" si="111"/>
        <v>0</v>
      </c>
      <c r="N723" s="46">
        <f t="shared" si="112"/>
        <v>0</v>
      </c>
      <c r="O723" s="49" t="str">
        <f t="shared" si="113"/>
        <v/>
      </c>
      <c r="P723" s="126" t="str">
        <f t="shared" si="114"/>
        <v/>
      </c>
      <c r="Q723" s="127">
        <f t="shared" si="115"/>
        <v>0</v>
      </c>
    </row>
    <row r="724" spans="2:17" s="1" customFormat="1" ht="13" x14ac:dyDescent="0.3">
      <c r="B724" s="166"/>
      <c r="C724" s="166"/>
      <c r="D724" s="164"/>
      <c r="E724" s="103"/>
      <c r="F724" s="44"/>
      <c r="G724" s="128"/>
      <c r="H724" s="45">
        <f t="shared" si="107"/>
        <v>0</v>
      </c>
      <c r="I724" s="23">
        <f>IFERROR(VLOOKUP($D724,PGP!$A:$B,2,FALSE),0)</f>
        <v>0</v>
      </c>
      <c r="J724" s="24">
        <f t="shared" si="108"/>
        <v>0</v>
      </c>
      <c r="K724" s="46">
        <f t="shared" si="109"/>
        <v>0</v>
      </c>
      <c r="L724" s="47">
        <f t="shared" si="110"/>
        <v>0</v>
      </c>
      <c r="M724" s="24">
        <f t="shared" si="111"/>
        <v>0</v>
      </c>
      <c r="N724" s="46">
        <f t="shared" si="112"/>
        <v>0</v>
      </c>
      <c r="O724" s="49" t="str">
        <f t="shared" si="113"/>
        <v/>
      </c>
      <c r="P724" s="126" t="str">
        <f t="shared" si="114"/>
        <v/>
      </c>
      <c r="Q724" s="127">
        <f t="shared" si="115"/>
        <v>0</v>
      </c>
    </row>
    <row r="725" spans="2:17" s="1" customFormat="1" ht="13" x14ac:dyDescent="0.3">
      <c r="B725" s="166"/>
      <c r="C725" s="166"/>
      <c r="D725" s="164"/>
      <c r="E725" s="103"/>
      <c r="F725" s="44"/>
      <c r="G725" s="128"/>
      <c r="H725" s="45">
        <f t="shared" si="107"/>
        <v>0</v>
      </c>
      <c r="I725" s="23">
        <f>IFERROR(VLOOKUP($D725,PGP!$A:$B,2,FALSE),0)</f>
        <v>0</v>
      </c>
      <c r="J725" s="24">
        <f t="shared" si="108"/>
        <v>0</v>
      </c>
      <c r="K725" s="46">
        <f t="shared" si="109"/>
        <v>0</v>
      </c>
      <c r="L725" s="47">
        <f t="shared" si="110"/>
        <v>0</v>
      </c>
      <c r="M725" s="24">
        <f t="shared" si="111"/>
        <v>0</v>
      </c>
      <c r="N725" s="46">
        <f t="shared" si="112"/>
        <v>0</v>
      </c>
      <c r="O725" s="49" t="str">
        <f t="shared" si="113"/>
        <v/>
      </c>
      <c r="P725" s="126" t="str">
        <f t="shared" si="114"/>
        <v/>
      </c>
      <c r="Q725" s="127">
        <f t="shared" si="115"/>
        <v>0</v>
      </c>
    </row>
    <row r="726" spans="2:17" s="1" customFormat="1" ht="13" x14ac:dyDescent="0.3">
      <c r="B726" s="166"/>
      <c r="C726" s="166"/>
      <c r="D726" s="164"/>
      <c r="E726" s="103"/>
      <c r="F726" s="44"/>
      <c r="G726" s="128"/>
      <c r="H726" s="45">
        <f t="shared" si="107"/>
        <v>0</v>
      </c>
      <c r="I726" s="23">
        <f>IFERROR(VLOOKUP($D726,PGP!$A:$B,2,FALSE),0)</f>
        <v>0</v>
      </c>
      <c r="J726" s="24">
        <f t="shared" si="108"/>
        <v>0</v>
      </c>
      <c r="K726" s="46">
        <f t="shared" si="109"/>
        <v>0</v>
      </c>
      <c r="L726" s="47">
        <f t="shared" si="110"/>
        <v>0</v>
      </c>
      <c r="M726" s="24">
        <f t="shared" si="111"/>
        <v>0</v>
      </c>
      <c r="N726" s="46">
        <f t="shared" si="112"/>
        <v>0</v>
      </c>
      <c r="O726" s="49" t="str">
        <f t="shared" si="113"/>
        <v/>
      </c>
      <c r="P726" s="126" t="str">
        <f t="shared" si="114"/>
        <v/>
      </c>
      <c r="Q726" s="127">
        <f t="shared" si="115"/>
        <v>0</v>
      </c>
    </row>
    <row r="727" spans="2:17" s="1" customFormat="1" ht="13" x14ac:dyDescent="0.3">
      <c r="B727" s="166"/>
      <c r="C727" s="166"/>
      <c r="D727" s="164"/>
      <c r="E727" s="103"/>
      <c r="F727" s="44"/>
      <c r="G727" s="128"/>
      <c r="H727" s="45">
        <f t="shared" si="107"/>
        <v>0</v>
      </c>
      <c r="I727" s="23">
        <f>IFERROR(VLOOKUP($D727,PGP!$A:$B,2,FALSE),0)</f>
        <v>0</v>
      </c>
      <c r="J727" s="24">
        <f t="shared" si="108"/>
        <v>0</v>
      </c>
      <c r="K727" s="46">
        <f t="shared" si="109"/>
        <v>0</v>
      </c>
      <c r="L727" s="47">
        <f t="shared" si="110"/>
        <v>0</v>
      </c>
      <c r="M727" s="24">
        <f t="shared" si="111"/>
        <v>0</v>
      </c>
      <c r="N727" s="46">
        <f t="shared" si="112"/>
        <v>0</v>
      </c>
      <c r="O727" s="49" t="str">
        <f t="shared" si="113"/>
        <v/>
      </c>
      <c r="P727" s="126" t="str">
        <f t="shared" si="114"/>
        <v/>
      </c>
      <c r="Q727" s="127">
        <f t="shared" si="115"/>
        <v>0</v>
      </c>
    </row>
    <row r="728" spans="2:17" s="1" customFormat="1" ht="13" x14ac:dyDescent="0.3">
      <c r="B728" s="166"/>
      <c r="C728" s="166"/>
      <c r="D728" s="164"/>
      <c r="E728" s="103"/>
      <c r="F728" s="44"/>
      <c r="G728" s="128"/>
      <c r="H728" s="45">
        <f t="shared" si="107"/>
        <v>0</v>
      </c>
      <c r="I728" s="23">
        <f>IFERROR(VLOOKUP($D728,PGP!$A:$B,2,FALSE),0)</f>
        <v>0</v>
      </c>
      <c r="J728" s="24">
        <f t="shared" si="108"/>
        <v>0</v>
      </c>
      <c r="K728" s="46">
        <f t="shared" si="109"/>
        <v>0</v>
      </c>
      <c r="L728" s="47">
        <f t="shared" si="110"/>
        <v>0</v>
      </c>
      <c r="M728" s="24">
        <f t="shared" si="111"/>
        <v>0</v>
      </c>
      <c r="N728" s="46">
        <f t="shared" si="112"/>
        <v>0</v>
      </c>
      <c r="O728" s="49" t="str">
        <f t="shared" si="113"/>
        <v/>
      </c>
      <c r="P728" s="126" t="str">
        <f t="shared" si="114"/>
        <v/>
      </c>
      <c r="Q728" s="127">
        <f t="shared" si="115"/>
        <v>0</v>
      </c>
    </row>
    <row r="729" spans="2:17" s="1" customFormat="1" ht="13" x14ac:dyDescent="0.3">
      <c r="B729" s="166"/>
      <c r="C729" s="166"/>
      <c r="D729" s="164"/>
      <c r="E729" s="103"/>
      <c r="F729" s="44"/>
      <c r="G729" s="128"/>
      <c r="H729" s="45">
        <f t="shared" si="107"/>
        <v>0</v>
      </c>
      <c r="I729" s="23">
        <f>IFERROR(VLOOKUP($D729,PGP!$A:$B,2,FALSE),0)</f>
        <v>0</v>
      </c>
      <c r="J729" s="24">
        <f t="shared" si="108"/>
        <v>0</v>
      </c>
      <c r="K729" s="46">
        <f t="shared" si="109"/>
        <v>0</v>
      </c>
      <c r="L729" s="47">
        <f t="shared" si="110"/>
        <v>0</v>
      </c>
      <c r="M729" s="24">
        <f t="shared" si="111"/>
        <v>0</v>
      </c>
      <c r="N729" s="46">
        <f t="shared" si="112"/>
        <v>0</v>
      </c>
      <c r="O729" s="49" t="str">
        <f t="shared" si="113"/>
        <v/>
      </c>
      <c r="P729" s="126" t="str">
        <f t="shared" si="114"/>
        <v/>
      </c>
      <c r="Q729" s="127">
        <f t="shared" si="115"/>
        <v>0</v>
      </c>
    </row>
    <row r="730" spans="2:17" s="1" customFormat="1" ht="13" x14ac:dyDescent="0.3">
      <c r="B730" s="166"/>
      <c r="C730" s="166"/>
      <c r="D730" s="164"/>
      <c r="E730" s="103"/>
      <c r="F730" s="44"/>
      <c r="G730" s="128"/>
      <c r="H730" s="45">
        <f t="shared" si="107"/>
        <v>0</v>
      </c>
      <c r="I730" s="23">
        <f>IFERROR(VLOOKUP($D730,PGP!$A:$B,2,FALSE),0)</f>
        <v>0</v>
      </c>
      <c r="J730" s="24">
        <f t="shared" si="108"/>
        <v>0</v>
      </c>
      <c r="K730" s="46">
        <f t="shared" si="109"/>
        <v>0</v>
      </c>
      <c r="L730" s="47">
        <f t="shared" si="110"/>
        <v>0</v>
      </c>
      <c r="M730" s="24">
        <f t="shared" si="111"/>
        <v>0</v>
      </c>
      <c r="N730" s="46">
        <f t="shared" si="112"/>
        <v>0</v>
      </c>
      <c r="O730" s="49" t="str">
        <f t="shared" si="113"/>
        <v/>
      </c>
      <c r="P730" s="126" t="str">
        <f t="shared" si="114"/>
        <v/>
      </c>
      <c r="Q730" s="127">
        <f t="shared" si="115"/>
        <v>0</v>
      </c>
    </row>
    <row r="731" spans="2:17" s="1" customFormat="1" ht="13" x14ac:dyDescent="0.3">
      <c r="B731" s="166"/>
      <c r="C731" s="166"/>
      <c r="D731" s="164"/>
      <c r="E731" s="103"/>
      <c r="F731" s="44"/>
      <c r="G731" s="128"/>
      <c r="H731" s="45">
        <f t="shared" si="107"/>
        <v>0</v>
      </c>
      <c r="I731" s="23">
        <f>IFERROR(VLOOKUP($D731,PGP!$A:$B,2,FALSE),0)</f>
        <v>0</v>
      </c>
      <c r="J731" s="24">
        <f t="shared" si="108"/>
        <v>0</v>
      </c>
      <c r="K731" s="46">
        <f t="shared" si="109"/>
        <v>0</v>
      </c>
      <c r="L731" s="47">
        <f t="shared" si="110"/>
        <v>0</v>
      </c>
      <c r="M731" s="24">
        <f t="shared" si="111"/>
        <v>0</v>
      </c>
      <c r="N731" s="46">
        <f t="shared" si="112"/>
        <v>0</v>
      </c>
      <c r="O731" s="49" t="str">
        <f t="shared" si="113"/>
        <v/>
      </c>
      <c r="P731" s="126" t="str">
        <f t="shared" si="114"/>
        <v/>
      </c>
      <c r="Q731" s="127">
        <f t="shared" si="115"/>
        <v>0</v>
      </c>
    </row>
    <row r="732" spans="2:17" s="1" customFormat="1" ht="13" x14ac:dyDescent="0.3">
      <c r="B732" s="166"/>
      <c r="C732" s="166"/>
      <c r="D732" s="164"/>
      <c r="E732" s="103"/>
      <c r="F732" s="44"/>
      <c r="G732" s="128"/>
      <c r="H732" s="45">
        <f t="shared" si="107"/>
        <v>0</v>
      </c>
      <c r="I732" s="23">
        <f>IFERROR(VLOOKUP($D732,PGP!$A:$B,2,FALSE),0)</f>
        <v>0</v>
      </c>
      <c r="J732" s="24">
        <f t="shared" si="108"/>
        <v>0</v>
      </c>
      <c r="K732" s="46">
        <f t="shared" si="109"/>
        <v>0</v>
      </c>
      <c r="L732" s="47">
        <f t="shared" si="110"/>
        <v>0</v>
      </c>
      <c r="M732" s="24">
        <f t="shared" si="111"/>
        <v>0</v>
      </c>
      <c r="N732" s="46">
        <f t="shared" si="112"/>
        <v>0</v>
      </c>
      <c r="O732" s="49" t="str">
        <f t="shared" si="113"/>
        <v/>
      </c>
      <c r="P732" s="126" t="str">
        <f t="shared" si="114"/>
        <v/>
      </c>
      <c r="Q732" s="127">
        <f t="shared" si="115"/>
        <v>0</v>
      </c>
    </row>
    <row r="733" spans="2:17" s="1" customFormat="1" ht="13" x14ac:dyDescent="0.3">
      <c r="B733" s="166"/>
      <c r="C733" s="166"/>
      <c r="D733" s="164"/>
      <c r="E733" s="103"/>
      <c r="F733" s="44"/>
      <c r="G733" s="128"/>
      <c r="H733" s="45">
        <f t="shared" si="107"/>
        <v>0</v>
      </c>
      <c r="I733" s="23">
        <f>IFERROR(VLOOKUP($D733,PGP!$A:$B,2,FALSE),0)</f>
        <v>0</v>
      </c>
      <c r="J733" s="24">
        <f t="shared" si="108"/>
        <v>0</v>
      </c>
      <c r="K733" s="46">
        <f t="shared" si="109"/>
        <v>0</v>
      </c>
      <c r="L733" s="47">
        <f t="shared" si="110"/>
        <v>0</v>
      </c>
      <c r="M733" s="24">
        <f t="shared" si="111"/>
        <v>0</v>
      </c>
      <c r="N733" s="46">
        <f t="shared" si="112"/>
        <v>0</v>
      </c>
      <c r="O733" s="49" t="str">
        <f t="shared" si="113"/>
        <v/>
      </c>
      <c r="P733" s="126" t="str">
        <f t="shared" si="114"/>
        <v/>
      </c>
      <c r="Q733" s="127">
        <f t="shared" si="115"/>
        <v>0</v>
      </c>
    </row>
    <row r="734" spans="2:17" s="1" customFormat="1" ht="13" x14ac:dyDescent="0.3">
      <c r="B734" s="166"/>
      <c r="C734" s="166"/>
      <c r="D734" s="164"/>
      <c r="E734" s="103"/>
      <c r="F734" s="44"/>
      <c r="G734" s="128"/>
      <c r="H734" s="45">
        <f t="shared" si="107"/>
        <v>0</v>
      </c>
      <c r="I734" s="23">
        <f>IFERROR(VLOOKUP($D734,PGP!$A:$B,2,FALSE),0)</f>
        <v>0</v>
      </c>
      <c r="J734" s="24">
        <f t="shared" si="108"/>
        <v>0</v>
      </c>
      <c r="K734" s="46">
        <f t="shared" si="109"/>
        <v>0</v>
      </c>
      <c r="L734" s="47">
        <f t="shared" si="110"/>
        <v>0</v>
      </c>
      <c r="M734" s="24">
        <f t="shared" si="111"/>
        <v>0</v>
      </c>
      <c r="N734" s="46">
        <f t="shared" si="112"/>
        <v>0</v>
      </c>
      <c r="O734" s="49" t="str">
        <f t="shared" si="113"/>
        <v/>
      </c>
      <c r="P734" s="126" t="str">
        <f t="shared" si="114"/>
        <v/>
      </c>
      <c r="Q734" s="127">
        <f t="shared" si="115"/>
        <v>0</v>
      </c>
    </row>
    <row r="735" spans="2:17" s="1" customFormat="1" ht="13" x14ac:dyDescent="0.3">
      <c r="B735" s="166"/>
      <c r="C735" s="166"/>
      <c r="D735" s="164"/>
      <c r="E735" s="103"/>
      <c r="F735" s="44"/>
      <c r="G735" s="128"/>
      <c r="H735" s="45">
        <f t="shared" si="107"/>
        <v>0</v>
      </c>
      <c r="I735" s="23">
        <f>IFERROR(VLOOKUP($D735,PGP!$A:$B,2,FALSE),0)</f>
        <v>0</v>
      </c>
      <c r="J735" s="24">
        <f t="shared" si="108"/>
        <v>0</v>
      </c>
      <c r="K735" s="46">
        <f t="shared" si="109"/>
        <v>0</v>
      </c>
      <c r="L735" s="47">
        <f t="shared" si="110"/>
        <v>0</v>
      </c>
      <c r="M735" s="24">
        <f t="shared" si="111"/>
        <v>0</v>
      </c>
      <c r="N735" s="46">
        <f t="shared" si="112"/>
        <v>0</v>
      </c>
      <c r="O735" s="49" t="str">
        <f t="shared" si="113"/>
        <v/>
      </c>
      <c r="P735" s="126" t="str">
        <f t="shared" si="114"/>
        <v/>
      </c>
      <c r="Q735" s="127">
        <f t="shared" si="115"/>
        <v>0</v>
      </c>
    </row>
    <row r="736" spans="2:17" s="1" customFormat="1" ht="13" x14ac:dyDescent="0.3">
      <c r="B736" s="166"/>
      <c r="C736" s="166"/>
      <c r="D736" s="164"/>
      <c r="E736" s="103"/>
      <c r="F736" s="44"/>
      <c r="G736" s="128"/>
      <c r="H736" s="45">
        <f t="shared" si="107"/>
        <v>0</v>
      </c>
      <c r="I736" s="23">
        <f>IFERROR(VLOOKUP($D736,PGP!$A:$B,2,FALSE),0)</f>
        <v>0</v>
      </c>
      <c r="J736" s="24">
        <f t="shared" si="108"/>
        <v>0</v>
      </c>
      <c r="K736" s="46">
        <f t="shared" si="109"/>
        <v>0</v>
      </c>
      <c r="L736" s="47">
        <f t="shared" si="110"/>
        <v>0</v>
      </c>
      <c r="M736" s="24">
        <f t="shared" si="111"/>
        <v>0</v>
      </c>
      <c r="N736" s="46">
        <f t="shared" si="112"/>
        <v>0</v>
      </c>
      <c r="O736" s="49" t="str">
        <f t="shared" si="113"/>
        <v/>
      </c>
      <c r="P736" s="126" t="str">
        <f t="shared" si="114"/>
        <v/>
      </c>
      <c r="Q736" s="127">
        <f t="shared" si="115"/>
        <v>0</v>
      </c>
    </row>
    <row r="737" spans="2:17" s="1" customFormat="1" ht="13" x14ac:dyDescent="0.3">
      <c r="B737" s="166"/>
      <c r="C737" s="166"/>
      <c r="D737" s="164"/>
      <c r="E737" s="103"/>
      <c r="F737" s="44"/>
      <c r="G737" s="128"/>
      <c r="H737" s="45">
        <f t="shared" si="107"/>
        <v>0</v>
      </c>
      <c r="I737" s="23">
        <f>IFERROR(VLOOKUP($D737,PGP!$A:$B,2,FALSE),0)</f>
        <v>0</v>
      </c>
      <c r="J737" s="24">
        <f t="shared" si="108"/>
        <v>0</v>
      </c>
      <c r="K737" s="46">
        <f t="shared" si="109"/>
        <v>0</v>
      </c>
      <c r="L737" s="47">
        <f t="shared" si="110"/>
        <v>0</v>
      </c>
      <c r="M737" s="24">
        <f t="shared" si="111"/>
        <v>0</v>
      </c>
      <c r="N737" s="46">
        <f t="shared" si="112"/>
        <v>0</v>
      </c>
      <c r="O737" s="49" t="str">
        <f t="shared" si="113"/>
        <v/>
      </c>
      <c r="P737" s="126" t="str">
        <f t="shared" si="114"/>
        <v/>
      </c>
      <c r="Q737" s="127">
        <f t="shared" si="115"/>
        <v>0</v>
      </c>
    </row>
    <row r="738" spans="2:17" s="1" customFormat="1" ht="13" x14ac:dyDescent="0.3">
      <c r="B738" s="166"/>
      <c r="C738" s="166"/>
      <c r="D738" s="164"/>
      <c r="E738" s="103"/>
      <c r="F738" s="44"/>
      <c r="G738" s="128"/>
      <c r="H738" s="45">
        <f t="shared" si="107"/>
        <v>0</v>
      </c>
      <c r="I738" s="23">
        <f>IFERROR(VLOOKUP($D738,PGP!$A:$B,2,FALSE),0)</f>
        <v>0</v>
      </c>
      <c r="J738" s="24">
        <f t="shared" si="108"/>
        <v>0</v>
      </c>
      <c r="K738" s="46">
        <f t="shared" si="109"/>
        <v>0</v>
      </c>
      <c r="L738" s="47">
        <f t="shared" si="110"/>
        <v>0</v>
      </c>
      <c r="M738" s="24">
        <f t="shared" si="111"/>
        <v>0</v>
      </c>
      <c r="N738" s="46">
        <f t="shared" si="112"/>
        <v>0</v>
      </c>
      <c r="O738" s="49" t="str">
        <f t="shared" si="113"/>
        <v/>
      </c>
      <c r="P738" s="126" t="str">
        <f t="shared" si="114"/>
        <v/>
      </c>
      <c r="Q738" s="127">
        <f t="shared" si="115"/>
        <v>0</v>
      </c>
    </row>
    <row r="739" spans="2:17" s="1" customFormat="1" ht="13" x14ac:dyDescent="0.3">
      <c r="B739" s="166"/>
      <c r="C739" s="166"/>
      <c r="D739" s="164"/>
      <c r="E739" s="103"/>
      <c r="F739" s="44"/>
      <c r="G739" s="128"/>
      <c r="H739" s="45">
        <f t="shared" si="107"/>
        <v>0</v>
      </c>
      <c r="I739" s="23">
        <f>IFERROR(VLOOKUP($D739,PGP!$A:$B,2,FALSE),0)</f>
        <v>0</v>
      </c>
      <c r="J739" s="24">
        <f t="shared" si="108"/>
        <v>0</v>
      </c>
      <c r="K739" s="46">
        <f t="shared" si="109"/>
        <v>0</v>
      </c>
      <c r="L739" s="47">
        <f t="shared" si="110"/>
        <v>0</v>
      </c>
      <c r="M739" s="24">
        <f t="shared" si="111"/>
        <v>0</v>
      </c>
      <c r="N739" s="46">
        <f t="shared" si="112"/>
        <v>0</v>
      </c>
      <c r="O739" s="49" t="str">
        <f t="shared" si="113"/>
        <v/>
      </c>
      <c r="P739" s="126" t="str">
        <f t="shared" si="114"/>
        <v/>
      </c>
      <c r="Q739" s="127">
        <f t="shared" si="115"/>
        <v>0</v>
      </c>
    </row>
    <row r="740" spans="2:17" s="1" customFormat="1" ht="13" x14ac:dyDescent="0.3">
      <c r="B740" s="166"/>
      <c r="C740" s="166"/>
      <c r="D740" s="164"/>
      <c r="E740" s="103"/>
      <c r="F740" s="44"/>
      <c r="G740" s="128"/>
      <c r="H740" s="45">
        <f t="shared" si="107"/>
        <v>0</v>
      </c>
      <c r="I740" s="23">
        <f>IFERROR(VLOOKUP($D740,PGP!$A:$B,2,FALSE),0)</f>
        <v>0</v>
      </c>
      <c r="J740" s="24">
        <f t="shared" si="108"/>
        <v>0</v>
      </c>
      <c r="K740" s="46">
        <f t="shared" si="109"/>
        <v>0</v>
      </c>
      <c r="L740" s="47">
        <f t="shared" si="110"/>
        <v>0</v>
      </c>
      <c r="M740" s="24">
        <f t="shared" si="111"/>
        <v>0</v>
      </c>
      <c r="N740" s="46">
        <f t="shared" si="112"/>
        <v>0</v>
      </c>
      <c r="O740" s="49" t="str">
        <f t="shared" si="113"/>
        <v/>
      </c>
      <c r="P740" s="126" t="str">
        <f t="shared" si="114"/>
        <v/>
      </c>
      <c r="Q740" s="127">
        <f t="shared" si="115"/>
        <v>0</v>
      </c>
    </row>
    <row r="741" spans="2:17" s="1" customFormat="1" ht="13" x14ac:dyDescent="0.3">
      <c r="B741" s="166"/>
      <c r="C741" s="166"/>
      <c r="D741" s="164"/>
      <c r="E741" s="103"/>
      <c r="F741" s="44"/>
      <c r="G741" s="128"/>
      <c r="H741" s="45">
        <f t="shared" si="107"/>
        <v>0</v>
      </c>
      <c r="I741" s="23">
        <f>IFERROR(VLOOKUP($D741,PGP!$A:$B,2,FALSE),0)</f>
        <v>0</v>
      </c>
      <c r="J741" s="24">
        <f t="shared" si="108"/>
        <v>0</v>
      </c>
      <c r="K741" s="46">
        <f t="shared" si="109"/>
        <v>0</v>
      </c>
      <c r="L741" s="47">
        <f t="shared" si="110"/>
        <v>0</v>
      </c>
      <c r="M741" s="24">
        <f t="shared" si="111"/>
        <v>0</v>
      </c>
      <c r="N741" s="46">
        <f t="shared" si="112"/>
        <v>0</v>
      </c>
      <c r="O741" s="49" t="str">
        <f t="shared" si="113"/>
        <v/>
      </c>
      <c r="P741" s="126" t="str">
        <f t="shared" si="114"/>
        <v/>
      </c>
      <c r="Q741" s="127">
        <f t="shared" si="115"/>
        <v>0</v>
      </c>
    </row>
    <row r="742" spans="2:17" s="1" customFormat="1" ht="13" x14ac:dyDescent="0.3">
      <c r="B742" s="166"/>
      <c r="C742" s="166"/>
      <c r="D742" s="164"/>
      <c r="E742" s="103"/>
      <c r="F742" s="44"/>
      <c r="G742" s="128"/>
      <c r="H742" s="45">
        <f t="shared" si="107"/>
        <v>0</v>
      </c>
      <c r="I742" s="23">
        <f>IFERROR(VLOOKUP($D742,PGP!$A:$B,2,FALSE),0)</f>
        <v>0</v>
      </c>
      <c r="J742" s="24">
        <f t="shared" si="108"/>
        <v>0</v>
      </c>
      <c r="K742" s="46">
        <f t="shared" si="109"/>
        <v>0</v>
      </c>
      <c r="L742" s="47">
        <f t="shared" si="110"/>
        <v>0</v>
      </c>
      <c r="M742" s="24">
        <f t="shared" si="111"/>
        <v>0</v>
      </c>
      <c r="N742" s="46">
        <f t="shared" si="112"/>
        <v>0</v>
      </c>
      <c r="O742" s="49" t="str">
        <f t="shared" si="113"/>
        <v/>
      </c>
      <c r="P742" s="126" t="str">
        <f t="shared" si="114"/>
        <v/>
      </c>
      <c r="Q742" s="127">
        <f t="shared" si="115"/>
        <v>0</v>
      </c>
    </row>
    <row r="743" spans="2:17" s="1" customFormat="1" ht="13" x14ac:dyDescent="0.3">
      <c r="B743" s="166"/>
      <c r="C743" s="166"/>
      <c r="D743" s="164"/>
      <c r="E743" s="103"/>
      <c r="F743" s="44"/>
      <c r="G743" s="128"/>
      <c r="H743" s="45">
        <f t="shared" si="107"/>
        <v>0</v>
      </c>
      <c r="I743" s="23">
        <f>IFERROR(VLOOKUP($D743,PGP!$A:$B,2,FALSE),0)</f>
        <v>0</v>
      </c>
      <c r="J743" s="24">
        <f t="shared" si="108"/>
        <v>0</v>
      </c>
      <c r="K743" s="46">
        <f t="shared" si="109"/>
        <v>0</v>
      </c>
      <c r="L743" s="47">
        <f t="shared" si="110"/>
        <v>0</v>
      </c>
      <c r="M743" s="24">
        <f t="shared" si="111"/>
        <v>0</v>
      </c>
      <c r="N743" s="46">
        <f t="shared" si="112"/>
        <v>0</v>
      </c>
      <c r="O743" s="49" t="str">
        <f t="shared" si="113"/>
        <v/>
      </c>
      <c r="P743" s="126" t="str">
        <f t="shared" si="114"/>
        <v/>
      </c>
      <c r="Q743" s="127">
        <f t="shared" si="115"/>
        <v>0</v>
      </c>
    </row>
    <row r="744" spans="2:17" s="1" customFormat="1" ht="13" x14ac:dyDescent="0.3">
      <c r="B744" s="166"/>
      <c r="C744" s="166"/>
      <c r="D744" s="164"/>
      <c r="E744" s="103"/>
      <c r="F744" s="44"/>
      <c r="G744" s="128"/>
      <c r="H744" s="45">
        <f t="shared" ref="H744:H807" si="116">(IF(AND(D744="Fleurs séchées/Dried cannabis",(E744&lt;28)),1.05,0)+IF(AND(D744="Fleurs séchées/Dried cannabis",(E744=28)),0.9,0))*$E744</f>
        <v>0</v>
      </c>
      <c r="I744" s="23">
        <f>IFERROR(VLOOKUP($D744,PGP!$A:$B,2,FALSE),0)</f>
        <v>0</v>
      </c>
      <c r="J744" s="24">
        <f t="shared" ref="J744:J807" si="117">IFERROR((F744*(1+I744))+H744,0)</f>
        <v>0</v>
      </c>
      <c r="K744" s="46">
        <f t="shared" ref="K744:K807" si="118">IFERROR(ROUNDUP(J744*1.14975,1),0)</f>
        <v>0</v>
      </c>
      <c r="L744" s="47">
        <f t="shared" ref="L744:L807" si="119">(IF(AND(D744="Fleurs séchées/Dried cannabis",(E744&lt;28)),1.85,0)+IF(AND(D744="Fleurs séchées/Dried cannabis",(E744=28)),1.25,0)+IF(AND(D744="Préroulés/Pre-rolled",(E744&lt;28)),2.2,0)+IF(D744="Moulu/Ground",1.5,0)+IF(D744="Cartouches/Cartridges",10.4,0)+IF(AND(D744="Haschich/Hash",(E744&gt;=3)),3.5,0)+IF(AND(D744="Haschich/Hash",AND(E744&gt;=2,E744&lt;3)),4.3,0)+IF(AND(D744="Haschich/Hash",AND(E744&gt;=0,E744&lt;2)),5.9,0)+IF(AND(D744="Préroulés/Pre-rolled",AND(E744&gt;=0,E744&gt;27.99)),1.7,0))*E744</f>
        <v>0</v>
      </c>
      <c r="M744" s="24">
        <f t="shared" ref="M744:M807" si="120">L744+F744</f>
        <v>0</v>
      </c>
      <c r="N744" s="46">
        <f t="shared" ref="N744:N807" si="121">IFERROR(ROUNDUP(M744*1.14975,1),0)</f>
        <v>0</v>
      </c>
      <c r="O744" s="49" t="str">
        <f t="shared" ref="O744:O807" si="122">IF(ISBLANK(F744),"",IF(E744&lt;=0,"",IF(P744=K744,"Calcul de base/ Standard","Marge protégée/ Protected margin")))</f>
        <v/>
      </c>
      <c r="P744" s="126" t="str">
        <f t="shared" ref="P744:P807" si="123">IF(ISBLANK(F744),"",IF(E744&gt;0,MAX(K744,N744),"Remplir colonne D/ Complete column D"))</f>
        <v/>
      </c>
      <c r="Q744" s="127">
        <f t="shared" ref="Q744:Q807" si="124">IFERROR((P744/E744),0)</f>
        <v>0</v>
      </c>
    </row>
    <row r="745" spans="2:17" s="1" customFormat="1" ht="13" x14ac:dyDescent="0.3">
      <c r="B745" s="166"/>
      <c r="C745" s="166"/>
      <c r="D745" s="164"/>
      <c r="E745" s="103"/>
      <c r="F745" s="44"/>
      <c r="G745" s="128"/>
      <c r="H745" s="45">
        <f t="shared" si="116"/>
        <v>0</v>
      </c>
      <c r="I745" s="23">
        <f>IFERROR(VLOOKUP($D745,PGP!$A:$B,2,FALSE),0)</f>
        <v>0</v>
      </c>
      <c r="J745" s="24">
        <f t="shared" si="117"/>
        <v>0</v>
      </c>
      <c r="K745" s="46">
        <f t="shared" si="118"/>
        <v>0</v>
      </c>
      <c r="L745" s="47">
        <f t="shared" si="119"/>
        <v>0</v>
      </c>
      <c r="M745" s="24">
        <f t="shared" si="120"/>
        <v>0</v>
      </c>
      <c r="N745" s="46">
        <f t="shared" si="121"/>
        <v>0</v>
      </c>
      <c r="O745" s="49" t="str">
        <f t="shared" si="122"/>
        <v/>
      </c>
      <c r="P745" s="126" t="str">
        <f t="shared" si="123"/>
        <v/>
      </c>
      <c r="Q745" s="127">
        <f t="shared" si="124"/>
        <v>0</v>
      </c>
    </row>
    <row r="746" spans="2:17" s="1" customFormat="1" ht="13" x14ac:dyDescent="0.3">
      <c r="B746" s="166"/>
      <c r="C746" s="166"/>
      <c r="D746" s="164"/>
      <c r="E746" s="103"/>
      <c r="F746" s="44"/>
      <c r="G746" s="128"/>
      <c r="H746" s="45">
        <f t="shared" si="116"/>
        <v>0</v>
      </c>
      <c r="I746" s="23">
        <f>IFERROR(VLOOKUP($D746,PGP!$A:$B,2,FALSE),0)</f>
        <v>0</v>
      </c>
      <c r="J746" s="24">
        <f t="shared" si="117"/>
        <v>0</v>
      </c>
      <c r="K746" s="46">
        <f t="shared" si="118"/>
        <v>0</v>
      </c>
      <c r="L746" s="47">
        <f t="shared" si="119"/>
        <v>0</v>
      </c>
      <c r="M746" s="24">
        <f t="shared" si="120"/>
        <v>0</v>
      </c>
      <c r="N746" s="46">
        <f t="shared" si="121"/>
        <v>0</v>
      </c>
      <c r="O746" s="49" t="str">
        <f t="shared" si="122"/>
        <v/>
      </c>
      <c r="P746" s="126" t="str">
        <f t="shared" si="123"/>
        <v/>
      </c>
      <c r="Q746" s="127">
        <f t="shared" si="124"/>
        <v>0</v>
      </c>
    </row>
    <row r="747" spans="2:17" s="1" customFormat="1" ht="13" x14ac:dyDescent="0.3">
      <c r="B747" s="166"/>
      <c r="C747" s="166"/>
      <c r="D747" s="164"/>
      <c r="E747" s="103"/>
      <c r="F747" s="44"/>
      <c r="G747" s="128"/>
      <c r="H747" s="45">
        <f t="shared" si="116"/>
        <v>0</v>
      </c>
      <c r="I747" s="23">
        <f>IFERROR(VLOOKUP($D747,PGP!$A:$B,2,FALSE),0)</f>
        <v>0</v>
      </c>
      <c r="J747" s="24">
        <f t="shared" si="117"/>
        <v>0</v>
      </c>
      <c r="K747" s="46">
        <f t="shared" si="118"/>
        <v>0</v>
      </c>
      <c r="L747" s="47">
        <f t="shared" si="119"/>
        <v>0</v>
      </c>
      <c r="M747" s="24">
        <f t="shared" si="120"/>
        <v>0</v>
      </c>
      <c r="N747" s="46">
        <f t="shared" si="121"/>
        <v>0</v>
      </c>
      <c r="O747" s="49" t="str">
        <f t="shared" si="122"/>
        <v/>
      </c>
      <c r="P747" s="126" t="str">
        <f t="shared" si="123"/>
        <v/>
      </c>
      <c r="Q747" s="127">
        <f t="shared" si="124"/>
        <v>0</v>
      </c>
    </row>
    <row r="748" spans="2:17" s="1" customFormat="1" ht="13" x14ac:dyDescent="0.3">
      <c r="B748" s="166"/>
      <c r="C748" s="166"/>
      <c r="D748" s="164"/>
      <c r="E748" s="103"/>
      <c r="F748" s="44"/>
      <c r="G748" s="128"/>
      <c r="H748" s="45">
        <f t="shared" si="116"/>
        <v>0</v>
      </c>
      <c r="I748" s="23">
        <f>IFERROR(VLOOKUP($D748,PGP!$A:$B,2,FALSE),0)</f>
        <v>0</v>
      </c>
      <c r="J748" s="24">
        <f t="shared" si="117"/>
        <v>0</v>
      </c>
      <c r="K748" s="46">
        <f t="shared" si="118"/>
        <v>0</v>
      </c>
      <c r="L748" s="47">
        <f t="shared" si="119"/>
        <v>0</v>
      </c>
      <c r="M748" s="24">
        <f t="shared" si="120"/>
        <v>0</v>
      </c>
      <c r="N748" s="46">
        <f t="shared" si="121"/>
        <v>0</v>
      </c>
      <c r="O748" s="49" t="str">
        <f t="shared" si="122"/>
        <v/>
      </c>
      <c r="P748" s="126" t="str">
        <f t="shared" si="123"/>
        <v/>
      </c>
      <c r="Q748" s="127">
        <f t="shared" si="124"/>
        <v>0</v>
      </c>
    </row>
    <row r="749" spans="2:17" s="1" customFormat="1" ht="13" x14ac:dyDescent="0.3">
      <c r="B749" s="166"/>
      <c r="C749" s="166"/>
      <c r="D749" s="164"/>
      <c r="E749" s="103"/>
      <c r="F749" s="44"/>
      <c r="G749" s="128"/>
      <c r="H749" s="45">
        <f t="shared" si="116"/>
        <v>0</v>
      </c>
      <c r="I749" s="23">
        <f>IFERROR(VLOOKUP($D749,PGP!$A:$B,2,FALSE),0)</f>
        <v>0</v>
      </c>
      <c r="J749" s="24">
        <f t="shared" si="117"/>
        <v>0</v>
      </c>
      <c r="K749" s="46">
        <f t="shared" si="118"/>
        <v>0</v>
      </c>
      <c r="L749" s="47">
        <f t="shared" si="119"/>
        <v>0</v>
      </c>
      <c r="M749" s="24">
        <f t="shared" si="120"/>
        <v>0</v>
      </c>
      <c r="N749" s="46">
        <f t="shared" si="121"/>
        <v>0</v>
      </c>
      <c r="O749" s="49" t="str">
        <f t="shared" si="122"/>
        <v/>
      </c>
      <c r="P749" s="126" t="str">
        <f t="shared" si="123"/>
        <v/>
      </c>
      <c r="Q749" s="127">
        <f t="shared" si="124"/>
        <v>0</v>
      </c>
    </row>
    <row r="750" spans="2:17" s="1" customFormat="1" ht="13" x14ac:dyDescent="0.3">
      <c r="B750" s="166"/>
      <c r="C750" s="166"/>
      <c r="D750" s="164"/>
      <c r="E750" s="103"/>
      <c r="F750" s="44"/>
      <c r="G750" s="128"/>
      <c r="H750" s="45">
        <f t="shared" si="116"/>
        <v>0</v>
      </c>
      <c r="I750" s="23">
        <f>IFERROR(VLOOKUP($D750,PGP!$A:$B,2,FALSE),0)</f>
        <v>0</v>
      </c>
      <c r="J750" s="24">
        <f t="shared" si="117"/>
        <v>0</v>
      </c>
      <c r="K750" s="46">
        <f t="shared" si="118"/>
        <v>0</v>
      </c>
      <c r="L750" s="47">
        <f t="shared" si="119"/>
        <v>0</v>
      </c>
      <c r="M750" s="24">
        <f t="shared" si="120"/>
        <v>0</v>
      </c>
      <c r="N750" s="46">
        <f t="shared" si="121"/>
        <v>0</v>
      </c>
      <c r="O750" s="49" t="str">
        <f t="shared" si="122"/>
        <v/>
      </c>
      <c r="P750" s="126" t="str">
        <f t="shared" si="123"/>
        <v/>
      </c>
      <c r="Q750" s="127">
        <f t="shared" si="124"/>
        <v>0</v>
      </c>
    </row>
    <row r="751" spans="2:17" s="1" customFormat="1" ht="13" x14ac:dyDescent="0.3">
      <c r="B751" s="166"/>
      <c r="C751" s="166"/>
      <c r="D751" s="164"/>
      <c r="E751" s="103"/>
      <c r="F751" s="44"/>
      <c r="G751" s="128"/>
      <c r="H751" s="45">
        <f t="shared" si="116"/>
        <v>0</v>
      </c>
      <c r="I751" s="23">
        <f>IFERROR(VLOOKUP($D751,PGP!$A:$B,2,FALSE),0)</f>
        <v>0</v>
      </c>
      <c r="J751" s="24">
        <f t="shared" si="117"/>
        <v>0</v>
      </c>
      <c r="K751" s="46">
        <f t="shared" si="118"/>
        <v>0</v>
      </c>
      <c r="L751" s="47">
        <f t="shared" si="119"/>
        <v>0</v>
      </c>
      <c r="M751" s="24">
        <f t="shared" si="120"/>
        <v>0</v>
      </c>
      <c r="N751" s="46">
        <f t="shared" si="121"/>
        <v>0</v>
      </c>
      <c r="O751" s="49" t="str">
        <f t="shared" si="122"/>
        <v/>
      </c>
      <c r="P751" s="126" t="str">
        <f t="shared" si="123"/>
        <v/>
      </c>
      <c r="Q751" s="127">
        <f t="shared" si="124"/>
        <v>0</v>
      </c>
    </row>
    <row r="752" spans="2:17" s="1" customFormat="1" ht="13" x14ac:dyDescent="0.3">
      <c r="B752" s="166"/>
      <c r="C752" s="166"/>
      <c r="D752" s="164"/>
      <c r="E752" s="103"/>
      <c r="F752" s="44"/>
      <c r="G752" s="128"/>
      <c r="H752" s="45">
        <f t="shared" si="116"/>
        <v>0</v>
      </c>
      <c r="I752" s="23">
        <f>IFERROR(VLOOKUP($D752,PGP!$A:$B,2,FALSE),0)</f>
        <v>0</v>
      </c>
      <c r="J752" s="24">
        <f t="shared" si="117"/>
        <v>0</v>
      </c>
      <c r="K752" s="46">
        <f t="shared" si="118"/>
        <v>0</v>
      </c>
      <c r="L752" s="47">
        <f t="shared" si="119"/>
        <v>0</v>
      </c>
      <c r="M752" s="24">
        <f t="shared" si="120"/>
        <v>0</v>
      </c>
      <c r="N752" s="46">
        <f t="shared" si="121"/>
        <v>0</v>
      </c>
      <c r="O752" s="49" t="str">
        <f t="shared" si="122"/>
        <v/>
      </c>
      <c r="P752" s="126" t="str">
        <f t="shared" si="123"/>
        <v/>
      </c>
      <c r="Q752" s="127">
        <f t="shared" si="124"/>
        <v>0</v>
      </c>
    </row>
    <row r="753" spans="2:17" s="1" customFormat="1" ht="13" x14ac:dyDescent="0.3">
      <c r="B753" s="166"/>
      <c r="C753" s="166"/>
      <c r="D753" s="164"/>
      <c r="E753" s="103"/>
      <c r="F753" s="44"/>
      <c r="G753" s="128"/>
      <c r="H753" s="45">
        <f t="shared" si="116"/>
        <v>0</v>
      </c>
      <c r="I753" s="23">
        <f>IFERROR(VLOOKUP($D753,PGP!$A:$B,2,FALSE),0)</f>
        <v>0</v>
      </c>
      <c r="J753" s="24">
        <f t="shared" si="117"/>
        <v>0</v>
      </c>
      <c r="K753" s="46">
        <f t="shared" si="118"/>
        <v>0</v>
      </c>
      <c r="L753" s="47">
        <f t="shared" si="119"/>
        <v>0</v>
      </c>
      <c r="M753" s="24">
        <f t="shared" si="120"/>
        <v>0</v>
      </c>
      <c r="N753" s="46">
        <f t="shared" si="121"/>
        <v>0</v>
      </c>
      <c r="O753" s="49" t="str">
        <f t="shared" si="122"/>
        <v/>
      </c>
      <c r="P753" s="126" t="str">
        <f t="shared" si="123"/>
        <v/>
      </c>
      <c r="Q753" s="127">
        <f t="shared" si="124"/>
        <v>0</v>
      </c>
    </row>
    <row r="754" spans="2:17" s="1" customFormat="1" ht="13" x14ac:dyDescent="0.3">
      <c r="B754" s="166"/>
      <c r="C754" s="166"/>
      <c r="D754" s="164"/>
      <c r="E754" s="103"/>
      <c r="F754" s="44"/>
      <c r="G754" s="128"/>
      <c r="H754" s="45">
        <f t="shared" si="116"/>
        <v>0</v>
      </c>
      <c r="I754" s="23">
        <f>IFERROR(VLOOKUP($D754,PGP!$A:$B,2,FALSE),0)</f>
        <v>0</v>
      </c>
      <c r="J754" s="24">
        <f t="shared" si="117"/>
        <v>0</v>
      </c>
      <c r="K754" s="46">
        <f t="shared" si="118"/>
        <v>0</v>
      </c>
      <c r="L754" s="47">
        <f t="shared" si="119"/>
        <v>0</v>
      </c>
      <c r="M754" s="24">
        <f t="shared" si="120"/>
        <v>0</v>
      </c>
      <c r="N754" s="46">
        <f t="shared" si="121"/>
        <v>0</v>
      </c>
      <c r="O754" s="49" t="str">
        <f t="shared" si="122"/>
        <v/>
      </c>
      <c r="P754" s="126" t="str">
        <f t="shared" si="123"/>
        <v/>
      </c>
      <c r="Q754" s="127">
        <f t="shared" si="124"/>
        <v>0</v>
      </c>
    </row>
    <row r="755" spans="2:17" s="1" customFormat="1" ht="13" x14ac:dyDescent="0.3">
      <c r="B755" s="166"/>
      <c r="C755" s="166"/>
      <c r="D755" s="164"/>
      <c r="E755" s="103"/>
      <c r="F755" s="44"/>
      <c r="G755" s="128"/>
      <c r="H755" s="45">
        <f t="shared" si="116"/>
        <v>0</v>
      </c>
      <c r="I755" s="23">
        <f>IFERROR(VLOOKUP($D755,PGP!$A:$B,2,FALSE),0)</f>
        <v>0</v>
      </c>
      <c r="J755" s="24">
        <f t="shared" si="117"/>
        <v>0</v>
      </c>
      <c r="K755" s="46">
        <f t="shared" si="118"/>
        <v>0</v>
      </c>
      <c r="L755" s="47">
        <f t="shared" si="119"/>
        <v>0</v>
      </c>
      <c r="M755" s="24">
        <f t="shared" si="120"/>
        <v>0</v>
      </c>
      <c r="N755" s="46">
        <f t="shared" si="121"/>
        <v>0</v>
      </c>
      <c r="O755" s="49" t="str">
        <f t="shared" si="122"/>
        <v/>
      </c>
      <c r="P755" s="126" t="str">
        <f t="shared" si="123"/>
        <v/>
      </c>
      <c r="Q755" s="127">
        <f t="shared" si="124"/>
        <v>0</v>
      </c>
    </row>
    <row r="756" spans="2:17" s="1" customFormat="1" ht="13" x14ac:dyDescent="0.3">
      <c r="B756" s="166"/>
      <c r="C756" s="166"/>
      <c r="D756" s="164"/>
      <c r="E756" s="103"/>
      <c r="F756" s="44"/>
      <c r="G756" s="128"/>
      <c r="H756" s="45">
        <f t="shared" si="116"/>
        <v>0</v>
      </c>
      <c r="I756" s="23">
        <f>IFERROR(VLOOKUP($D756,PGP!$A:$B,2,FALSE),0)</f>
        <v>0</v>
      </c>
      <c r="J756" s="24">
        <f t="shared" si="117"/>
        <v>0</v>
      </c>
      <c r="K756" s="46">
        <f t="shared" si="118"/>
        <v>0</v>
      </c>
      <c r="L756" s="47">
        <f t="shared" si="119"/>
        <v>0</v>
      </c>
      <c r="M756" s="24">
        <f t="shared" si="120"/>
        <v>0</v>
      </c>
      <c r="N756" s="46">
        <f t="shared" si="121"/>
        <v>0</v>
      </c>
      <c r="O756" s="49" t="str">
        <f t="shared" si="122"/>
        <v/>
      </c>
      <c r="P756" s="126" t="str">
        <f t="shared" si="123"/>
        <v/>
      </c>
      <c r="Q756" s="127">
        <f t="shared" si="124"/>
        <v>0</v>
      </c>
    </row>
    <row r="757" spans="2:17" s="1" customFormat="1" ht="13" x14ac:dyDescent="0.3">
      <c r="B757" s="166"/>
      <c r="C757" s="166"/>
      <c r="D757" s="164"/>
      <c r="E757" s="103"/>
      <c r="F757" s="44"/>
      <c r="G757" s="128"/>
      <c r="H757" s="45">
        <f t="shared" si="116"/>
        <v>0</v>
      </c>
      <c r="I757" s="23">
        <f>IFERROR(VLOOKUP($D757,PGP!$A:$B,2,FALSE),0)</f>
        <v>0</v>
      </c>
      <c r="J757" s="24">
        <f t="shared" si="117"/>
        <v>0</v>
      </c>
      <c r="K757" s="46">
        <f t="shared" si="118"/>
        <v>0</v>
      </c>
      <c r="L757" s="47">
        <f t="shared" si="119"/>
        <v>0</v>
      </c>
      <c r="M757" s="24">
        <f t="shared" si="120"/>
        <v>0</v>
      </c>
      <c r="N757" s="46">
        <f t="shared" si="121"/>
        <v>0</v>
      </c>
      <c r="O757" s="49" t="str">
        <f t="shared" si="122"/>
        <v/>
      </c>
      <c r="P757" s="126" t="str">
        <f t="shared" si="123"/>
        <v/>
      </c>
      <c r="Q757" s="127">
        <f t="shared" si="124"/>
        <v>0</v>
      </c>
    </row>
    <row r="758" spans="2:17" s="1" customFormat="1" ht="13" x14ac:dyDescent="0.3">
      <c r="B758" s="166"/>
      <c r="C758" s="166"/>
      <c r="D758" s="164"/>
      <c r="E758" s="103"/>
      <c r="F758" s="44"/>
      <c r="G758" s="128"/>
      <c r="H758" s="45">
        <f t="shared" si="116"/>
        <v>0</v>
      </c>
      <c r="I758" s="23">
        <f>IFERROR(VLOOKUP($D758,PGP!$A:$B,2,FALSE),0)</f>
        <v>0</v>
      </c>
      <c r="J758" s="24">
        <f t="shared" si="117"/>
        <v>0</v>
      </c>
      <c r="K758" s="46">
        <f t="shared" si="118"/>
        <v>0</v>
      </c>
      <c r="L758" s="47">
        <f t="shared" si="119"/>
        <v>0</v>
      </c>
      <c r="M758" s="24">
        <f t="shared" si="120"/>
        <v>0</v>
      </c>
      <c r="N758" s="46">
        <f t="shared" si="121"/>
        <v>0</v>
      </c>
      <c r="O758" s="49" t="str">
        <f t="shared" si="122"/>
        <v/>
      </c>
      <c r="P758" s="126" t="str">
        <f t="shared" si="123"/>
        <v/>
      </c>
      <c r="Q758" s="127">
        <f t="shared" si="124"/>
        <v>0</v>
      </c>
    </row>
    <row r="759" spans="2:17" s="1" customFormat="1" ht="13" x14ac:dyDescent="0.3">
      <c r="B759" s="166"/>
      <c r="C759" s="166"/>
      <c r="D759" s="164"/>
      <c r="E759" s="103"/>
      <c r="F759" s="44"/>
      <c r="G759" s="128"/>
      <c r="H759" s="45">
        <f t="shared" si="116"/>
        <v>0</v>
      </c>
      <c r="I759" s="23">
        <f>IFERROR(VLOOKUP($D759,PGP!$A:$B,2,FALSE),0)</f>
        <v>0</v>
      </c>
      <c r="J759" s="24">
        <f t="shared" si="117"/>
        <v>0</v>
      </c>
      <c r="K759" s="46">
        <f t="shared" si="118"/>
        <v>0</v>
      </c>
      <c r="L759" s="47">
        <f t="shared" si="119"/>
        <v>0</v>
      </c>
      <c r="M759" s="24">
        <f t="shared" si="120"/>
        <v>0</v>
      </c>
      <c r="N759" s="46">
        <f t="shared" si="121"/>
        <v>0</v>
      </c>
      <c r="O759" s="49" t="str">
        <f t="shared" si="122"/>
        <v/>
      </c>
      <c r="P759" s="126" t="str">
        <f t="shared" si="123"/>
        <v/>
      </c>
      <c r="Q759" s="127">
        <f t="shared" si="124"/>
        <v>0</v>
      </c>
    </row>
    <row r="760" spans="2:17" s="1" customFormat="1" ht="13" x14ac:dyDescent="0.3">
      <c r="B760" s="166"/>
      <c r="C760" s="166"/>
      <c r="D760" s="164"/>
      <c r="E760" s="103"/>
      <c r="F760" s="44"/>
      <c r="G760" s="128"/>
      <c r="H760" s="45">
        <f t="shared" si="116"/>
        <v>0</v>
      </c>
      <c r="I760" s="23">
        <f>IFERROR(VLOOKUP($D760,PGP!$A:$B,2,FALSE),0)</f>
        <v>0</v>
      </c>
      <c r="J760" s="24">
        <f t="shared" si="117"/>
        <v>0</v>
      </c>
      <c r="K760" s="46">
        <f t="shared" si="118"/>
        <v>0</v>
      </c>
      <c r="L760" s="47">
        <f t="shared" si="119"/>
        <v>0</v>
      </c>
      <c r="M760" s="24">
        <f t="shared" si="120"/>
        <v>0</v>
      </c>
      <c r="N760" s="46">
        <f t="shared" si="121"/>
        <v>0</v>
      </c>
      <c r="O760" s="49" t="str">
        <f t="shared" si="122"/>
        <v/>
      </c>
      <c r="P760" s="126" t="str">
        <f t="shared" si="123"/>
        <v/>
      </c>
      <c r="Q760" s="127">
        <f t="shared" si="124"/>
        <v>0</v>
      </c>
    </row>
    <row r="761" spans="2:17" s="1" customFormat="1" ht="13" x14ac:dyDescent="0.3">
      <c r="B761" s="166"/>
      <c r="C761" s="166"/>
      <c r="D761" s="164"/>
      <c r="E761" s="103"/>
      <c r="F761" s="44"/>
      <c r="G761" s="128"/>
      <c r="H761" s="45">
        <f t="shared" si="116"/>
        <v>0</v>
      </c>
      <c r="I761" s="23">
        <f>IFERROR(VLOOKUP($D761,PGP!$A:$B,2,FALSE),0)</f>
        <v>0</v>
      </c>
      <c r="J761" s="24">
        <f t="shared" si="117"/>
        <v>0</v>
      </c>
      <c r="K761" s="46">
        <f t="shared" si="118"/>
        <v>0</v>
      </c>
      <c r="L761" s="47">
        <f t="shared" si="119"/>
        <v>0</v>
      </c>
      <c r="M761" s="24">
        <f t="shared" si="120"/>
        <v>0</v>
      </c>
      <c r="N761" s="46">
        <f t="shared" si="121"/>
        <v>0</v>
      </c>
      <c r="O761" s="49" t="str">
        <f t="shared" si="122"/>
        <v/>
      </c>
      <c r="P761" s="126" t="str">
        <f t="shared" si="123"/>
        <v/>
      </c>
      <c r="Q761" s="127">
        <f t="shared" si="124"/>
        <v>0</v>
      </c>
    </row>
    <row r="762" spans="2:17" s="1" customFormat="1" ht="13" x14ac:dyDescent="0.3">
      <c r="B762" s="166"/>
      <c r="C762" s="166"/>
      <c r="D762" s="164"/>
      <c r="E762" s="103"/>
      <c r="F762" s="44"/>
      <c r="G762" s="128"/>
      <c r="H762" s="45">
        <f t="shared" si="116"/>
        <v>0</v>
      </c>
      <c r="I762" s="23">
        <f>IFERROR(VLOOKUP($D762,PGP!$A:$B,2,FALSE),0)</f>
        <v>0</v>
      </c>
      <c r="J762" s="24">
        <f t="shared" si="117"/>
        <v>0</v>
      </c>
      <c r="K762" s="46">
        <f t="shared" si="118"/>
        <v>0</v>
      </c>
      <c r="L762" s="47">
        <f t="shared" si="119"/>
        <v>0</v>
      </c>
      <c r="M762" s="24">
        <f t="shared" si="120"/>
        <v>0</v>
      </c>
      <c r="N762" s="46">
        <f t="shared" si="121"/>
        <v>0</v>
      </c>
      <c r="O762" s="49" t="str">
        <f t="shared" si="122"/>
        <v/>
      </c>
      <c r="P762" s="126" t="str">
        <f t="shared" si="123"/>
        <v/>
      </c>
      <c r="Q762" s="127">
        <f t="shared" si="124"/>
        <v>0</v>
      </c>
    </row>
    <row r="763" spans="2:17" s="1" customFormat="1" ht="13" x14ac:dyDescent="0.3">
      <c r="B763" s="166"/>
      <c r="C763" s="166"/>
      <c r="D763" s="164"/>
      <c r="E763" s="103"/>
      <c r="F763" s="44"/>
      <c r="G763" s="128"/>
      <c r="H763" s="45">
        <f t="shared" si="116"/>
        <v>0</v>
      </c>
      <c r="I763" s="23">
        <f>IFERROR(VLOOKUP($D763,PGP!$A:$B,2,FALSE),0)</f>
        <v>0</v>
      </c>
      <c r="J763" s="24">
        <f t="shared" si="117"/>
        <v>0</v>
      </c>
      <c r="K763" s="46">
        <f t="shared" si="118"/>
        <v>0</v>
      </c>
      <c r="L763" s="47">
        <f t="shared" si="119"/>
        <v>0</v>
      </c>
      <c r="M763" s="24">
        <f t="shared" si="120"/>
        <v>0</v>
      </c>
      <c r="N763" s="46">
        <f t="shared" si="121"/>
        <v>0</v>
      </c>
      <c r="O763" s="49" t="str">
        <f t="shared" si="122"/>
        <v/>
      </c>
      <c r="P763" s="126" t="str">
        <f t="shared" si="123"/>
        <v/>
      </c>
      <c r="Q763" s="127">
        <f t="shared" si="124"/>
        <v>0</v>
      </c>
    </row>
    <row r="764" spans="2:17" s="1" customFormat="1" ht="13" x14ac:dyDescent="0.3">
      <c r="B764" s="166"/>
      <c r="C764" s="166"/>
      <c r="D764" s="164"/>
      <c r="E764" s="103"/>
      <c r="F764" s="44"/>
      <c r="G764" s="128"/>
      <c r="H764" s="45">
        <f t="shared" si="116"/>
        <v>0</v>
      </c>
      <c r="I764" s="23">
        <f>IFERROR(VLOOKUP($D764,PGP!$A:$B,2,FALSE),0)</f>
        <v>0</v>
      </c>
      <c r="J764" s="24">
        <f t="shared" si="117"/>
        <v>0</v>
      </c>
      <c r="K764" s="46">
        <f t="shared" si="118"/>
        <v>0</v>
      </c>
      <c r="L764" s="47">
        <f t="shared" si="119"/>
        <v>0</v>
      </c>
      <c r="M764" s="24">
        <f t="shared" si="120"/>
        <v>0</v>
      </c>
      <c r="N764" s="46">
        <f t="shared" si="121"/>
        <v>0</v>
      </c>
      <c r="O764" s="49" t="str">
        <f t="shared" si="122"/>
        <v/>
      </c>
      <c r="P764" s="126" t="str">
        <f t="shared" si="123"/>
        <v/>
      </c>
      <c r="Q764" s="127">
        <f t="shared" si="124"/>
        <v>0</v>
      </c>
    </row>
    <row r="765" spans="2:17" s="1" customFormat="1" ht="13" x14ac:dyDescent="0.3">
      <c r="B765" s="166"/>
      <c r="C765" s="166"/>
      <c r="D765" s="164"/>
      <c r="E765" s="103"/>
      <c r="F765" s="44"/>
      <c r="G765" s="128"/>
      <c r="H765" s="45">
        <f t="shared" si="116"/>
        <v>0</v>
      </c>
      <c r="I765" s="23">
        <f>IFERROR(VLOOKUP($D765,PGP!$A:$B,2,FALSE),0)</f>
        <v>0</v>
      </c>
      <c r="J765" s="24">
        <f t="shared" si="117"/>
        <v>0</v>
      </c>
      <c r="K765" s="46">
        <f t="shared" si="118"/>
        <v>0</v>
      </c>
      <c r="L765" s="47">
        <f t="shared" si="119"/>
        <v>0</v>
      </c>
      <c r="M765" s="24">
        <f t="shared" si="120"/>
        <v>0</v>
      </c>
      <c r="N765" s="46">
        <f t="shared" si="121"/>
        <v>0</v>
      </c>
      <c r="O765" s="49" t="str">
        <f t="shared" si="122"/>
        <v/>
      </c>
      <c r="P765" s="126" t="str">
        <f t="shared" si="123"/>
        <v/>
      </c>
      <c r="Q765" s="127">
        <f t="shared" si="124"/>
        <v>0</v>
      </c>
    </row>
    <row r="766" spans="2:17" s="1" customFormat="1" ht="13" x14ac:dyDescent="0.3">
      <c r="B766" s="166"/>
      <c r="C766" s="166"/>
      <c r="D766" s="164"/>
      <c r="E766" s="103"/>
      <c r="F766" s="44"/>
      <c r="G766" s="128"/>
      <c r="H766" s="45">
        <f t="shared" si="116"/>
        <v>0</v>
      </c>
      <c r="I766" s="23">
        <f>IFERROR(VLOOKUP($D766,PGP!$A:$B,2,FALSE),0)</f>
        <v>0</v>
      </c>
      <c r="J766" s="24">
        <f t="shared" si="117"/>
        <v>0</v>
      </c>
      <c r="K766" s="46">
        <f t="shared" si="118"/>
        <v>0</v>
      </c>
      <c r="L766" s="47">
        <f t="shared" si="119"/>
        <v>0</v>
      </c>
      <c r="M766" s="24">
        <f t="shared" si="120"/>
        <v>0</v>
      </c>
      <c r="N766" s="46">
        <f t="shared" si="121"/>
        <v>0</v>
      </c>
      <c r="O766" s="49" t="str">
        <f t="shared" si="122"/>
        <v/>
      </c>
      <c r="P766" s="126" t="str">
        <f t="shared" si="123"/>
        <v/>
      </c>
      <c r="Q766" s="127">
        <f t="shared" si="124"/>
        <v>0</v>
      </c>
    </row>
    <row r="767" spans="2:17" s="1" customFormat="1" ht="13" x14ac:dyDescent="0.3">
      <c r="B767" s="166"/>
      <c r="C767" s="166"/>
      <c r="D767" s="164"/>
      <c r="E767" s="103"/>
      <c r="F767" s="44"/>
      <c r="G767" s="128"/>
      <c r="H767" s="45">
        <f t="shared" si="116"/>
        <v>0</v>
      </c>
      <c r="I767" s="23">
        <f>IFERROR(VLOOKUP($D767,PGP!$A:$B,2,FALSE),0)</f>
        <v>0</v>
      </c>
      <c r="J767" s="24">
        <f t="shared" si="117"/>
        <v>0</v>
      </c>
      <c r="K767" s="46">
        <f t="shared" si="118"/>
        <v>0</v>
      </c>
      <c r="L767" s="47">
        <f t="shared" si="119"/>
        <v>0</v>
      </c>
      <c r="M767" s="24">
        <f t="shared" si="120"/>
        <v>0</v>
      </c>
      <c r="N767" s="46">
        <f t="shared" si="121"/>
        <v>0</v>
      </c>
      <c r="O767" s="49" t="str">
        <f t="shared" si="122"/>
        <v/>
      </c>
      <c r="P767" s="126" t="str">
        <f t="shared" si="123"/>
        <v/>
      </c>
      <c r="Q767" s="127">
        <f t="shared" si="124"/>
        <v>0</v>
      </c>
    </row>
    <row r="768" spans="2:17" s="1" customFormat="1" ht="13" x14ac:dyDescent="0.3">
      <c r="B768" s="166"/>
      <c r="C768" s="166"/>
      <c r="D768" s="164"/>
      <c r="E768" s="103"/>
      <c r="F768" s="44"/>
      <c r="G768" s="128"/>
      <c r="H768" s="45">
        <f t="shared" si="116"/>
        <v>0</v>
      </c>
      <c r="I768" s="23">
        <f>IFERROR(VLOOKUP($D768,PGP!$A:$B,2,FALSE),0)</f>
        <v>0</v>
      </c>
      <c r="J768" s="24">
        <f t="shared" si="117"/>
        <v>0</v>
      </c>
      <c r="K768" s="46">
        <f t="shared" si="118"/>
        <v>0</v>
      </c>
      <c r="L768" s="47">
        <f t="shared" si="119"/>
        <v>0</v>
      </c>
      <c r="M768" s="24">
        <f t="shared" si="120"/>
        <v>0</v>
      </c>
      <c r="N768" s="46">
        <f t="shared" si="121"/>
        <v>0</v>
      </c>
      <c r="O768" s="49" t="str">
        <f t="shared" si="122"/>
        <v/>
      </c>
      <c r="P768" s="126" t="str">
        <f t="shared" si="123"/>
        <v/>
      </c>
      <c r="Q768" s="127">
        <f t="shared" si="124"/>
        <v>0</v>
      </c>
    </row>
    <row r="769" spans="2:17" s="1" customFormat="1" ht="13" x14ac:dyDescent="0.3">
      <c r="B769" s="166"/>
      <c r="C769" s="166"/>
      <c r="D769" s="164"/>
      <c r="E769" s="103"/>
      <c r="F769" s="44"/>
      <c r="G769" s="128"/>
      <c r="H769" s="45">
        <f t="shared" si="116"/>
        <v>0</v>
      </c>
      <c r="I769" s="23">
        <f>IFERROR(VLOOKUP($D769,PGP!$A:$B,2,FALSE),0)</f>
        <v>0</v>
      </c>
      <c r="J769" s="24">
        <f t="shared" si="117"/>
        <v>0</v>
      </c>
      <c r="K769" s="46">
        <f t="shared" si="118"/>
        <v>0</v>
      </c>
      <c r="L769" s="47">
        <f t="shared" si="119"/>
        <v>0</v>
      </c>
      <c r="M769" s="24">
        <f t="shared" si="120"/>
        <v>0</v>
      </c>
      <c r="N769" s="46">
        <f t="shared" si="121"/>
        <v>0</v>
      </c>
      <c r="O769" s="49" t="str">
        <f t="shared" si="122"/>
        <v/>
      </c>
      <c r="P769" s="126" t="str">
        <f t="shared" si="123"/>
        <v/>
      </c>
      <c r="Q769" s="127">
        <f t="shared" si="124"/>
        <v>0</v>
      </c>
    </row>
    <row r="770" spans="2:17" s="1" customFormat="1" ht="13" x14ac:dyDescent="0.3">
      <c r="B770" s="166"/>
      <c r="C770" s="166"/>
      <c r="D770" s="164"/>
      <c r="E770" s="103"/>
      <c r="F770" s="44"/>
      <c r="G770" s="128"/>
      <c r="H770" s="45">
        <f t="shared" si="116"/>
        <v>0</v>
      </c>
      <c r="I770" s="23">
        <f>IFERROR(VLOOKUP($D770,PGP!$A:$B,2,FALSE),0)</f>
        <v>0</v>
      </c>
      <c r="J770" s="24">
        <f t="shared" si="117"/>
        <v>0</v>
      </c>
      <c r="K770" s="46">
        <f t="shared" si="118"/>
        <v>0</v>
      </c>
      <c r="L770" s="47">
        <f t="shared" si="119"/>
        <v>0</v>
      </c>
      <c r="M770" s="24">
        <f t="shared" si="120"/>
        <v>0</v>
      </c>
      <c r="N770" s="46">
        <f t="shared" si="121"/>
        <v>0</v>
      </c>
      <c r="O770" s="49" t="str">
        <f t="shared" si="122"/>
        <v/>
      </c>
      <c r="P770" s="126" t="str">
        <f t="shared" si="123"/>
        <v/>
      </c>
      <c r="Q770" s="127">
        <f t="shared" si="124"/>
        <v>0</v>
      </c>
    </row>
    <row r="771" spans="2:17" s="1" customFormat="1" ht="13" x14ac:dyDescent="0.3">
      <c r="B771" s="166"/>
      <c r="C771" s="166"/>
      <c r="D771" s="164"/>
      <c r="E771" s="103"/>
      <c r="F771" s="44"/>
      <c r="G771" s="128"/>
      <c r="H771" s="45">
        <f t="shared" si="116"/>
        <v>0</v>
      </c>
      <c r="I771" s="23">
        <f>IFERROR(VLOOKUP($D771,PGP!$A:$B,2,FALSE),0)</f>
        <v>0</v>
      </c>
      <c r="J771" s="24">
        <f t="shared" si="117"/>
        <v>0</v>
      </c>
      <c r="K771" s="46">
        <f t="shared" si="118"/>
        <v>0</v>
      </c>
      <c r="L771" s="47">
        <f t="shared" si="119"/>
        <v>0</v>
      </c>
      <c r="M771" s="24">
        <f t="shared" si="120"/>
        <v>0</v>
      </c>
      <c r="N771" s="46">
        <f t="shared" si="121"/>
        <v>0</v>
      </c>
      <c r="O771" s="49" t="str">
        <f t="shared" si="122"/>
        <v/>
      </c>
      <c r="P771" s="126" t="str">
        <f t="shared" si="123"/>
        <v/>
      </c>
      <c r="Q771" s="127">
        <f t="shared" si="124"/>
        <v>0</v>
      </c>
    </row>
    <row r="772" spans="2:17" s="1" customFormat="1" ht="13" x14ac:dyDescent="0.3">
      <c r="B772" s="166"/>
      <c r="C772" s="166"/>
      <c r="D772" s="164"/>
      <c r="E772" s="103"/>
      <c r="F772" s="44"/>
      <c r="G772" s="128"/>
      <c r="H772" s="45">
        <f t="shared" si="116"/>
        <v>0</v>
      </c>
      <c r="I772" s="23">
        <f>IFERROR(VLOOKUP($D772,PGP!$A:$B,2,FALSE),0)</f>
        <v>0</v>
      </c>
      <c r="J772" s="24">
        <f t="shared" si="117"/>
        <v>0</v>
      </c>
      <c r="K772" s="46">
        <f t="shared" si="118"/>
        <v>0</v>
      </c>
      <c r="L772" s="47">
        <f t="shared" si="119"/>
        <v>0</v>
      </c>
      <c r="M772" s="24">
        <f t="shared" si="120"/>
        <v>0</v>
      </c>
      <c r="N772" s="46">
        <f t="shared" si="121"/>
        <v>0</v>
      </c>
      <c r="O772" s="49" t="str">
        <f t="shared" si="122"/>
        <v/>
      </c>
      <c r="P772" s="126" t="str">
        <f t="shared" si="123"/>
        <v/>
      </c>
      <c r="Q772" s="127">
        <f t="shared" si="124"/>
        <v>0</v>
      </c>
    </row>
    <row r="773" spans="2:17" s="1" customFormat="1" ht="13" x14ac:dyDescent="0.3">
      <c r="B773" s="166"/>
      <c r="C773" s="166"/>
      <c r="D773" s="164"/>
      <c r="E773" s="103"/>
      <c r="F773" s="44"/>
      <c r="G773" s="128"/>
      <c r="H773" s="45">
        <f t="shared" si="116"/>
        <v>0</v>
      </c>
      <c r="I773" s="23">
        <f>IFERROR(VLOOKUP($D773,PGP!$A:$B,2,FALSE),0)</f>
        <v>0</v>
      </c>
      <c r="J773" s="24">
        <f t="shared" si="117"/>
        <v>0</v>
      </c>
      <c r="K773" s="46">
        <f t="shared" si="118"/>
        <v>0</v>
      </c>
      <c r="L773" s="47">
        <f t="shared" si="119"/>
        <v>0</v>
      </c>
      <c r="M773" s="24">
        <f t="shared" si="120"/>
        <v>0</v>
      </c>
      <c r="N773" s="46">
        <f t="shared" si="121"/>
        <v>0</v>
      </c>
      <c r="O773" s="49" t="str">
        <f t="shared" si="122"/>
        <v/>
      </c>
      <c r="P773" s="126" t="str">
        <f t="shared" si="123"/>
        <v/>
      </c>
      <c r="Q773" s="127">
        <f t="shared" si="124"/>
        <v>0</v>
      </c>
    </row>
    <row r="774" spans="2:17" s="1" customFormat="1" ht="13" x14ac:dyDescent="0.3">
      <c r="B774" s="166"/>
      <c r="C774" s="166"/>
      <c r="D774" s="164"/>
      <c r="E774" s="103"/>
      <c r="F774" s="44"/>
      <c r="G774" s="128"/>
      <c r="H774" s="45">
        <f t="shared" si="116"/>
        <v>0</v>
      </c>
      <c r="I774" s="23">
        <f>IFERROR(VLOOKUP($D774,PGP!$A:$B,2,FALSE),0)</f>
        <v>0</v>
      </c>
      <c r="J774" s="24">
        <f t="shared" si="117"/>
        <v>0</v>
      </c>
      <c r="K774" s="46">
        <f t="shared" si="118"/>
        <v>0</v>
      </c>
      <c r="L774" s="47">
        <f t="shared" si="119"/>
        <v>0</v>
      </c>
      <c r="M774" s="24">
        <f t="shared" si="120"/>
        <v>0</v>
      </c>
      <c r="N774" s="46">
        <f t="shared" si="121"/>
        <v>0</v>
      </c>
      <c r="O774" s="49" t="str">
        <f t="shared" si="122"/>
        <v/>
      </c>
      <c r="P774" s="126" t="str">
        <f t="shared" si="123"/>
        <v/>
      </c>
      <c r="Q774" s="127">
        <f t="shared" si="124"/>
        <v>0</v>
      </c>
    </row>
    <row r="775" spans="2:17" s="1" customFormat="1" ht="13" x14ac:dyDescent="0.3">
      <c r="B775" s="166"/>
      <c r="C775" s="166"/>
      <c r="D775" s="164"/>
      <c r="E775" s="103"/>
      <c r="F775" s="44"/>
      <c r="G775" s="128"/>
      <c r="H775" s="45">
        <f t="shared" si="116"/>
        <v>0</v>
      </c>
      <c r="I775" s="23">
        <f>IFERROR(VLOOKUP($D775,PGP!$A:$B,2,FALSE),0)</f>
        <v>0</v>
      </c>
      <c r="J775" s="24">
        <f t="shared" si="117"/>
        <v>0</v>
      </c>
      <c r="K775" s="46">
        <f t="shared" si="118"/>
        <v>0</v>
      </c>
      <c r="L775" s="47">
        <f t="shared" si="119"/>
        <v>0</v>
      </c>
      <c r="M775" s="24">
        <f t="shared" si="120"/>
        <v>0</v>
      </c>
      <c r="N775" s="46">
        <f t="shared" si="121"/>
        <v>0</v>
      </c>
      <c r="O775" s="49" t="str">
        <f t="shared" si="122"/>
        <v/>
      </c>
      <c r="P775" s="126" t="str">
        <f t="shared" si="123"/>
        <v/>
      </c>
      <c r="Q775" s="127">
        <f t="shared" si="124"/>
        <v>0</v>
      </c>
    </row>
    <row r="776" spans="2:17" s="1" customFormat="1" ht="13" x14ac:dyDescent="0.3">
      <c r="B776" s="166"/>
      <c r="C776" s="166"/>
      <c r="D776" s="164"/>
      <c r="E776" s="103"/>
      <c r="F776" s="44"/>
      <c r="G776" s="128"/>
      <c r="H776" s="45">
        <f t="shared" si="116"/>
        <v>0</v>
      </c>
      <c r="I776" s="23">
        <f>IFERROR(VLOOKUP($D776,PGP!$A:$B,2,FALSE),0)</f>
        <v>0</v>
      </c>
      <c r="J776" s="24">
        <f t="shared" si="117"/>
        <v>0</v>
      </c>
      <c r="K776" s="46">
        <f t="shared" si="118"/>
        <v>0</v>
      </c>
      <c r="L776" s="47">
        <f t="shared" si="119"/>
        <v>0</v>
      </c>
      <c r="M776" s="24">
        <f t="shared" si="120"/>
        <v>0</v>
      </c>
      <c r="N776" s="46">
        <f t="shared" si="121"/>
        <v>0</v>
      </c>
      <c r="O776" s="49" t="str">
        <f t="shared" si="122"/>
        <v/>
      </c>
      <c r="P776" s="126" t="str">
        <f t="shared" si="123"/>
        <v/>
      </c>
      <c r="Q776" s="127">
        <f t="shared" si="124"/>
        <v>0</v>
      </c>
    </row>
    <row r="777" spans="2:17" s="1" customFormat="1" ht="13" x14ac:dyDescent="0.3">
      <c r="B777" s="166"/>
      <c r="C777" s="166"/>
      <c r="D777" s="164"/>
      <c r="E777" s="103"/>
      <c r="F777" s="44"/>
      <c r="G777" s="128"/>
      <c r="H777" s="45">
        <f t="shared" si="116"/>
        <v>0</v>
      </c>
      <c r="I777" s="23">
        <f>IFERROR(VLOOKUP($D777,PGP!$A:$B,2,FALSE),0)</f>
        <v>0</v>
      </c>
      <c r="J777" s="24">
        <f t="shared" si="117"/>
        <v>0</v>
      </c>
      <c r="K777" s="46">
        <f t="shared" si="118"/>
        <v>0</v>
      </c>
      <c r="L777" s="47">
        <f t="shared" si="119"/>
        <v>0</v>
      </c>
      <c r="M777" s="24">
        <f t="shared" si="120"/>
        <v>0</v>
      </c>
      <c r="N777" s="46">
        <f t="shared" si="121"/>
        <v>0</v>
      </c>
      <c r="O777" s="49" t="str">
        <f t="shared" si="122"/>
        <v/>
      </c>
      <c r="P777" s="126" t="str">
        <f t="shared" si="123"/>
        <v/>
      </c>
      <c r="Q777" s="127">
        <f t="shared" si="124"/>
        <v>0</v>
      </c>
    </row>
    <row r="778" spans="2:17" s="1" customFormat="1" ht="13" x14ac:dyDescent="0.3">
      <c r="B778" s="166"/>
      <c r="C778" s="166"/>
      <c r="D778" s="164"/>
      <c r="E778" s="103"/>
      <c r="F778" s="44"/>
      <c r="G778" s="128"/>
      <c r="H778" s="45">
        <f t="shared" si="116"/>
        <v>0</v>
      </c>
      <c r="I778" s="23">
        <f>IFERROR(VLOOKUP($D778,PGP!$A:$B,2,FALSE),0)</f>
        <v>0</v>
      </c>
      <c r="J778" s="24">
        <f t="shared" si="117"/>
        <v>0</v>
      </c>
      <c r="K778" s="46">
        <f t="shared" si="118"/>
        <v>0</v>
      </c>
      <c r="L778" s="47">
        <f t="shared" si="119"/>
        <v>0</v>
      </c>
      <c r="M778" s="24">
        <f t="shared" si="120"/>
        <v>0</v>
      </c>
      <c r="N778" s="46">
        <f t="shared" si="121"/>
        <v>0</v>
      </c>
      <c r="O778" s="49" t="str">
        <f t="shared" si="122"/>
        <v/>
      </c>
      <c r="P778" s="126" t="str">
        <f t="shared" si="123"/>
        <v/>
      </c>
      <c r="Q778" s="127">
        <f t="shared" si="124"/>
        <v>0</v>
      </c>
    </row>
    <row r="779" spans="2:17" s="1" customFormat="1" ht="13" x14ac:dyDescent="0.3">
      <c r="B779" s="166"/>
      <c r="C779" s="166"/>
      <c r="D779" s="164"/>
      <c r="E779" s="103"/>
      <c r="F779" s="44"/>
      <c r="G779" s="128"/>
      <c r="H779" s="45">
        <f t="shared" si="116"/>
        <v>0</v>
      </c>
      <c r="I779" s="23">
        <f>IFERROR(VLOOKUP($D779,PGP!$A:$B,2,FALSE),0)</f>
        <v>0</v>
      </c>
      <c r="J779" s="24">
        <f t="shared" si="117"/>
        <v>0</v>
      </c>
      <c r="K779" s="46">
        <f t="shared" si="118"/>
        <v>0</v>
      </c>
      <c r="L779" s="47">
        <f t="shared" si="119"/>
        <v>0</v>
      </c>
      <c r="M779" s="24">
        <f t="shared" si="120"/>
        <v>0</v>
      </c>
      <c r="N779" s="46">
        <f t="shared" si="121"/>
        <v>0</v>
      </c>
      <c r="O779" s="49" t="str">
        <f t="shared" si="122"/>
        <v/>
      </c>
      <c r="P779" s="126" t="str">
        <f t="shared" si="123"/>
        <v/>
      </c>
      <c r="Q779" s="127">
        <f t="shared" si="124"/>
        <v>0</v>
      </c>
    </row>
    <row r="780" spans="2:17" s="1" customFormat="1" ht="13" x14ac:dyDescent="0.3">
      <c r="B780" s="166"/>
      <c r="C780" s="166"/>
      <c r="D780" s="164"/>
      <c r="E780" s="103"/>
      <c r="F780" s="44"/>
      <c r="G780" s="128"/>
      <c r="H780" s="45">
        <f t="shared" si="116"/>
        <v>0</v>
      </c>
      <c r="I780" s="23">
        <f>IFERROR(VLOOKUP($D780,PGP!$A:$B,2,FALSE),0)</f>
        <v>0</v>
      </c>
      <c r="J780" s="24">
        <f t="shared" si="117"/>
        <v>0</v>
      </c>
      <c r="K780" s="46">
        <f t="shared" si="118"/>
        <v>0</v>
      </c>
      <c r="L780" s="47">
        <f t="shared" si="119"/>
        <v>0</v>
      </c>
      <c r="M780" s="24">
        <f t="shared" si="120"/>
        <v>0</v>
      </c>
      <c r="N780" s="46">
        <f t="shared" si="121"/>
        <v>0</v>
      </c>
      <c r="O780" s="49" t="str">
        <f t="shared" si="122"/>
        <v/>
      </c>
      <c r="P780" s="126" t="str">
        <f t="shared" si="123"/>
        <v/>
      </c>
      <c r="Q780" s="127">
        <f t="shared" si="124"/>
        <v>0</v>
      </c>
    </row>
    <row r="781" spans="2:17" s="1" customFormat="1" ht="13" x14ac:dyDescent="0.3">
      <c r="B781" s="166"/>
      <c r="C781" s="166"/>
      <c r="D781" s="164"/>
      <c r="E781" s="103"/>
      <c r="F781" s="44"/>
      <c r="G781" s="128"/>
      <c r="H781" s="45">
        <f t="shared" si="116"/>
        <v>0</v>
      </c>
      <c r="I781" s="23">
        <f>IFERROR(VLOOKUP($D781,PGP!$A:$B,2,FALSE),0)</f>
        <v>0</v>
      </c>
      <c r="J781" s="24">
        <f t="shared" si="117"/>
        <v>0</v>
      </c>
      <c r="K781" s="46">
        <f t="shared" si="118"/>
        <v>0</v>
      </c>
      <c r="L781" s="47">
        <f t="shared" si="119"/>
        <v>0</v>
      </c>
      <c r="M781" s="24">
        <f t="shared" si="120"/>
        <v>0</v>
      </c>
      <c r="N781" s="46">
        <f t="shared" si="121"/>
        <v>0</v>
      </c>
      <c r="O781" s="49" t="str">
        <f t="shared" si="122"/>
        <v/>
      </c>
      <c r="P781" s="126" t="str">
        <f t="shared" si="123"/>
        <v/>
      </c>
      <c r="Q781" s="127">
        <f t="shared" si="124"/>
        <v>0</v>
      </c>
    </row>
    <row r="782" spans="2:17" s="1" customFormat="1" ht="13" x14ac:dyDescent="0.3">
      <c r="B782" s="166"/>
      <c r="C782" s="166"/>
      <c r="D782" s="164"/>
      <c r="E782" s="103"/>
      <c r="F782" s="44"/>
      <c r="G782" s="128"/>
      <c r="H782" s="45">
        <f t="shared" si="116"/>
        <v>0</v>
      </c>
      <c r="I782" s="23">
        <f>IFERROR(VLOOKUP($D782,PGP!$A:$B,2,FALSE),0)</f>
        <v>0</v>
      </c>
      <c r="J782" s="24">
        <f t="shared" si="117"/>
        <v>0</v>
      </c>
      <c r="K782" s="46">
        <f t="shared" si="118"/>
        <v>0</v>
      </c>
      <c r="L782" s="47">
        <f t="shared" si="119"/>
        <v>0</v>
      </c>
      <c r="M782" s="24">
        <f t="shared" si="120"/>
        <v>0</v>
      </c>
      <c r="N782" s="46">
        <f t="shared" si="121"/>
        <v>0</v>
      </c>
      <c r="O782" s="49" t="str">
        <f t="shared" si="122"/>
        <v/>
      </c>
      <c r="P782" s="126" t="str">
        <f t="shared" si="123"/>
        <v/>
      </c>
      <c r="Q782" s="127">
        <f t="shared" si="124"/>
        <v>0</v>
      </c>
    </row>
    <row r="783" spans="2:17" s="1" customFormat="1" ht="13" x14ac:dyDescent="0.3">
      <c r="B783" s="166"/>
      <c r="C783" s="166"/>
      <c r="D783" s="164"/>
      <c r="E783" s="103"/>
      <c r="F783" s="44"/>
      <c r="G783" s="128"/>
      <c r="H783" s="45">
        <f t="shared" si="116"/>
        <v>0</v>
      </c>
      <c r="I783" s="23">
        <f>IFERROR(VLOOKUP($D783,PGP!$A:$B,2,FALSE),0)</f>
        <v>0</v>
      </c>
      <c r="J783" s="24">
        <f t="shared" si="117"/>
        <v>0</v>
      </c>
      <c r="K783" s="46">
        <f t="shared" si="118"/>
        <v>0</v>
      </c>
      <c r="L783" s="47">
        <f t="shared" si="119"/>
        <v>0</v>
      </c>
      <c r="M783" s="24">
        <f t="shared" si="120"/>
        <v>0</v>
      </c>
      <c r="N783" s="46">
        <f t="shared" si="121"/>
        <v>0</v>
      </c>
      <c r="O783" s="49" t="str">
        <f t="shared" si="122"/>
        <v/>
      </c>
      <c r="P783" s="126" t="str">
        <f t="shared" si="123"/>
        <v/>
      </c>
      <c r="Q783" s="127">
        <f t="shared" si="124"/>
        <v>0</v>
      </c>
    </row>
    <row r="784" spans="2:17" s="1" customFormat="1" ht="13" x14ac:dyDescent="0.3">
      <c r="B784" s="166"/>
      <c r="C784" s="166"/>
      <c r="D784" s="164"/>
      <c r="E784" s="103"/>
      <c r="F784" s="44"/>
      <c r="G784" s="128"/>
      <c r="H784" s="45">
        <f t="shared" si="116"/>
        <v>0</v>
      </c>
      <c r="I784" s="23">
        <f>IFERROR(VLOOKUP($D784,PGP!$A:$B,2,FALSE),0)</f>
        <v>0</v>
      </c>
      <c r="J784" s="24">
        <f t="shared" si="117"/>
        <v>0</v>
      </c>
      <c r="K784" s="46">
        <f t="shared" si="118"/>
        <v>0</v>
      </c>
      <c r="L784" s="47">
        <f t="shared" si="119"/>
        <v>0</v>
      </c>
      <c r="M784" s="24">
        <f t="shared" si="120"/>
        <v>0</v>
      </c>
      <c r="N784" s="46">
        <f t="shared" si="121"/>
        <v>0</v>
      </c>
      <c r="O784" s="49" t="str">
        <f t="shared" si="122"/>
        <v/>
      </c>
      <c r="P784" s="126" t="str">
        <f t="shared" si="123"/>
        <v/>
      </c>
      <c r="Q784" s="127">
        <f t="shared" si="124"/>
        <v>0</v>
      </c>
    </row>
    <row r="785" spans="2:17" s="1" customFormat="1" ht="13" x14ac:dyDescent="0.3">
      <c r="B785" s="166"/>
      <c r="C785" s="166"/>
      <c r="D785" s="164"/>
      <c r="E785" s="103"/>
      <c r="F785" s="44"/>
      <c r="G785" s="128"/>
      <c r="H785" s="45">
        <f t="shared" si="116"/>
        <v>0</v>
      </c>
      <c r="I785" s="23">
        <f>IFERROR(VLOOKUP($D785,PGP!$A:$B,2,FALSE),0)</f>
        <v>0</v>
      </c>
      <c r="J785" s="24">
        <f t="shared" si="117"/>
        <v>0</v>
      </c>
      <c r="K785" s="46">
        <f t="shared" si="118"/>
        <v>0</v>
      </c>
      <c r="L785" s="47">
        <f t="shared" si="119"/>
        <v>0</v>
      </c>
      <c r="M785" s="24">
        <f t="shared" si="120"/>
        <v>0</v>
      </c>
      <c r="N785" s="46">
        <f t="shared" si="121"/>
        <v>0</v>
      </c>
      <c r="O785" s="49" t="str">
        <f t="shared" si="122"/>
        <v/>
      </c>
      <c r="P785" s="126" t="str">
        <f t="shared" si="123"/>
        <v/>
      </c>
      <c r="Q785" s="127">
        <f t="shared" si="124"/>
        <v>0</v>
      </c>
    </row>
    <row r="786" spans="2:17" s="1" customFormat="1" ht="13" x14ac:dyDescent="0.3">
      <c r="B786" s="166"/>
      <c r="C786" s="166"/>
      <c r="D786" s="164"/>
      <c r="E786" s="103"/>
      <c r="F786" s="44"/>
      <c r="G786" s="128"/>
      <c r="H786" s="45">
        <f t="shared" si="116"/>
        <v>0</v>
      </c>
      <c r="I786" s="23">
        <f>IFERROR(VLOOKUP($D786,PGP!$A:$B,2,FALSE),0)</f>
        <v>0</v>
      </c>
      <c r="J786" s="24">
        <f t="shared" si="117"/>
        <v>0</v>
      </c>
      <c r="K786" s="46">
        <f t="shared" si="118"/>
        <v>0</v>
      </c>
      <c r="L786" s="47">
        <f t="shared" si="119"/>
        <v>0</v>
      </c>
      <c r="M786" s="24">
        <f t="shared" si="120"/>
        <v>0</v>
      </c>
      <c r="N786" s="46">
        <f t="shared" si="121"/>
        <v>0</v>
      </c>
      <c r="O786" s="49" t="str">
        <f t="shared" si="122"/>
        <v/>
      </c>
      <c r="P786" s="126" t="str">
        <f t="shared" si="123"/>
        <v/>
      </c>
      <c r="Q786" s="127">
        <f t="shared" si="124"/>
        <v>0</v>
      </c>
    </row>
    <row r="787" spans="2:17" s="1" customFormat="1" ht="13" x14ac:dyDescent="0.3">
      <c r="B787" s="166"/>
      <c r="C787" s="166"/>
      <c r="D787" s="164"/>
      <c r="E787" s="103"/>
      <c r="F787" s="44"/>
      <c r="G787" s="128"/>
      <c r="H787" s="45">
        <f t="shared" si="116"/>
        <v>0</v>
      </c>
      <c r="I787" s="23">
        <f>IFERROR(VLOOKUP($D787,PGP!$A:$B,2,FALSE),0)</f>
        <v>0</v>
      </c>
      <c r="J787" s="24">
        <f t="shared" si="117"/>
        <v>0</v>
      </c>
      <c r="K787" s="46">
        <f t="shared" si="118"/>
        <v>0</v>
      </c>
      <c r="L787" s="47">
        <f t="shared" si="119"/>
        <v>0</v>
      </c>
      <c r="M787" s="24">
        <f t="shared" si="120"/>
        <v>0</v>
      </c>
      <c r="N787" s="46">
        <f t="shared" si="121"/>
        <v>0</v>
      </c>
      <c r="O787" s="49" t="str">
        <f t="shared" si="122"/>
        <v/>
      </c>
      <c r="P787" s="126" t="str">
        <f t="shared" si="123"/>
        <v/>
      </c>
      <c r="Q787" s="127">
        <f t="shared" si="124"/>
        <v>0</v>
      </c>
    </row>
    <row r="788" spans="2:17" s="1" customFormat="1" ht="13" x14ac:dyDescent="0.3">
      <c r="B788" s="166"/>
      <c r="C788" s="166"/>
      <c r="D788" s="164"/>
      <c r="E788" s="103"/>
      <c r="F788" s="44"/>
      <c r="G788" s="128"/>
      <c r="H788" s="45">
        <f t="shared" si="116"/>
        <v>0</v>
      </c>
      <c r="I788" s="23">
        <f>IFERROR(VLOOKUP($D788,PGP!$A:$B,2,FALSE),0)</f>
        <v>0</v>
      </c>
      <c r="J788" s="24">
        <f t="shared" si="117"/>
        <v>0</v>
      </c>
      <c r="K788" s="46">
        <f t="shared" si="118"/>
        <v>0</v>
      </c>
      <c r="L788" s="47">
        <f t="shared" si="119"/>
        <v>0</v>
      </c>
      <c r="M788" s="24">
        <f t="shared" si="120"/>
        <v>0</v>
      </c>
      <c r="N788" s="46">
        <f t="shared" si="121"/>
        <v>0</v>
      </c>
      <c r="O788" s="49" t="str">
        <f t="shared" si="122"/>
        <v/>
      </c>
      <c r="P788" s="126" t="str">
        <f t="shared" si="123"/>
        <v/>
      </c>
      <c r="Q788" s="127">
        <f t="shared" si="124"/>
        <v>0</v>
      </c>
    </row>
    <row r="789" spans="2:17" s="1" customFormat="1" ht="13" x14ac:dyDescent="0.3">
      <c r="B789" s="166"/>
      <c r="C789" s="166"/>
      <c r="D789" s="164"/>
      <c r="E789" s="103"/>
      <c r="F789" s="44"/>
      <c r="G789" s="128"/>
      <c r="H789" s="45">
        <f t="shared" si="116"/>
        <v>0</v>
      </c>
      <c r="I789" s="23">
        <f>IFERROR(VLOOKUP($D789,PGP!$A:$B,2,FALSE),0)</f>
        <v>0</v>
      </c>
      <c r="J789" s="24">
        <f t="shared" si="117"/>
        <v>0</v>
      </c>
      <c r="K789" s="46">
        <f t="shared" si="118"/>
        <v>0</v>
      </c>
      <c r="L789" s="47">
        <f t="shared" si="119"/>
        <v>0</v>
      </c>
      <c r="M789" s="24">
        <f t="shared" si="120"/>
        <v>0</v>
      </c>
      <c r="N789" s="46">
        <f t="shared" si="121"/>
        <v>0</v>
      </c>
      <c r="O789" s="49" t="str">
        <f t="shared" si="122"/>
        <v/>
      </c>
      <c r="P789" s="126" t="str">
        <f t="shared" si="123"/>
        <v/>
      </c>
      <c r="Q789" s="127">
        <f t="shared" si="124"/>
        <v>0</v>
      </c>
    </row>
    <row r="790" spans="2:17" s="1" customFormat="1" ht="13" x14ac:dyDescent="0.3">
      <c r="B790" s="166"/>
      <c r="C790" s="166"/>
      <c r="D790" s="164"/>
      <c r="E790" s="103"/>
      <c r="F790" s="44"/>
      <c r="G790" s="128"/>
      <c r="H790" s="45">
        <f t="shared" si="116"/>
        <v>0</v>
      </c>
      <c r="I790" s="23">
        <f>IFERROR(VLOOKUP($D790,PGP!$A:$B,2,FALSE),0)</f>
        <v>0</v>
      </c>
      <c r="J790" s="24">
        <f t="shared" si="117"/>
        <v>0</v>
      </c>
      <c r="K790" s="46">
        <f t="shared" si="118"/>
        <v>0</v>
      </c>
      <c r="L790" s="47">
        <f t="shared" si="119"/>
        <v>0</v>
      </c>
      <c r="M790" s="24">
        <f t="shared" si="120"/>
        <v>0</v>
      </c>
      <c r="N790" s="46">
        <f t="shared" si="121"/>
        <v>0</v>
      </c>
      <c r="O790" s="49" t="str">
        <f t="shared" si="122"/>
        <v/>
      </c>
      <c r="P790" s="126" t="str">
        <f t="shared" si="123"/>
        <v/>
      </c>
      <c r="Q790" s="127">
        <f t="shared" si="124"/>
        <v>0</v>
      </c>
    </row>
    <row r="791" spans="2:17" s="1" customFormat="1" ht="13" x14ac:dyDescent="0.3">
      <c r="B791" s="166"/>
      <c r="C791" s="166"/>
      <c r="D791" s="164"/>
      <c r="E791" s="103"/>
      <c r="F791" s="44"/>
      <c r="G791" s="128"/>
      <c r="H791" s="45">
        <f t="shared" si="116"/>
        <v>0</v>
      </c>
      <c r="I791" s="23">
        <f>IFERROR(VLOOKUP($D791,PGP!$A:$B,2,FALSE),0)</f>
        <v>0</v>
      </c>
      <c r="J791" s="24">
        <f t="shared" si="117"/>
        <v>0</v>
      </c>
      <c r="K791" s="46">
        <f t="shared" si="118"/>
        <v>0</v>
      </c>
      <c r="L791" s="47">
        <f t="shared" si="119"/>
        <v>0</v>
      </c>
      <c r="M791" s="24">
        <f t="shared" si="120"/>
        <v>0</v>
      </c>
      <c r="N791" s="46">
        <f t="shared" si="121"/>
        <v>0</v>
      </c>
      <c r="O791" s="49" t="str">
        <f t="shared" si="122"/>
        <v/>
      </c>
      <c r="P791" s="126" t="str">
        <f t="shared" si="123"/>
        <v/>
      </c>
      <c r="Q791" s="127">
        <f t="shared" si="124"/>
        <v>0</v>
      </c>
    </row>
    <row r="792" spans="2:17" s="1" customFormat="1" ht="13" x14ac:dyDescent="0.3">
      <c r="B792" s="166"/>
      <c r="C792" s="166"/>
      <c r="D792" s="164"/>
      <c r="E792" s="103"/>
      <c r="F792" s="44"/>
      <c r="G792" s="128"/>
      <c r="H792" s="45">
        <f t="shared" si="116"/>
        <v>0</v>
      </c>
      <c r="I792" s="23">
        <f>IFERROR(VLOOKUP($D792,PGP!$A:$B,2,FALSE),0)</f>
        <v>0</v>
      </c>
      <c r="J792" s="24">
        <f t="shared" si="117"/>
        <v>0</v>
      </c>
      <c r="K792" s="46">
        <f t="shared" si="118"/>
        <v>0</v>
      </c>
      <c r="L792" s="47">
        <f t="shared" si="119"/>
        <v>0</v>
      </c>
      <c r="M792" s="24">
        <f t="shared" si="120"/>
        <v>0</v>
      </c>
      <c r="N792" s="46">
        <f t="shared" si="121"/>
        <v>0</v>
      </c>
      <c r="O792" s="49" t="str">
        <f t="shared" si="122"/>
        <v/>
      </c>
      <c r="P792" s="126" t="str">
        <f t="shared" si="123"/>
        <v/>
      </c>
      <c r="Q792" s="127">
        <f t="shared" si="124"/>
        <v>0</v>
      </c>
    </row>
    <row r="793" spans="2:17" s="1" customFormat="1" ht="13" x14ac:dyDescent="0.3">
      <c r="B793" s="166"/>
      <c r="C793" s="166"/>
      <c r="D793" s="164"/>
      <c r="E793" s="103"/>
      <c r="F793" s="44"/>
      <c r="G793" s="128"/>
      <c r="H793" s="45">
        <f t="shared" si="116"/>
        <v>0</v>
      </c>
      <c r="I793" s="23">
        <f>IFERROR(VLOOKUP($D793,PGP!$A:$B,2,FALSE),0)</f>
        <v>0</v>
      </c>
      <c r="J793" s="24">
        <f t="shared" si="117"/>
        <v>0</v>
      </c>
      <c r="K793" s="46">
        <f t="shared" si="118"/>
        <v>0</v>
      </c>
      <c r="L793" s="47">
        <f t="shared" si="119"/>
        <v>0</v>
      </c>
      <c r="M793" s="24">
        <f t="shared" si="120"/>
        <v>0</v>
      </c>
      <c r="N793" s="46">
        <f t="shared" si="121"/>
        <v>0</v>
      </c>
      <c r="O793" s="49" t="str">
        <f t="shared" si="122"/>
        <v/>
      </c>
      <c r="P793" s="126" t="str">
        <f t="shared" si="123"/>
        <v/>
      </c>
      <c r="Q793" s="127">
        <f t="shared" si="124"/>
        <v>0</v>
      </c>
    </row>
    <row r="794" spans="2:17" s="1" customFormat="1" ht="13" x14ac:dyDescent="0.3">
      <c r="B794" s="166"/>
      <c r="C794" s="166"/>
      <c r="D794" s="164"/>
      <c r="E794" s="103"/>
      <c r="F794" s="44"/>
      <c r="G794" s="128"/>
      <c r="H794" s="45">
        <f t="shared" si="116"/>
        <v>0</v>
      </c>
      <c r="I794" s="23">
        <f>IFERROR(VLOOKUP($D794,PGP!$A:$B,2,FALSE),0)</f>
        <v>0</v>
      </c>
      <c r="J794" s="24">
        <f t="shared" si="117"/>
        <v>0</v>
      </c>
      <c r="K794" s="46">
        <f t="shared" si="118"/>
        <v>0</v>
      </c>
      <c r="L794" s="47">
        <f t="shared" si="119"/>
        <v>0</v>
      </c>
      <c r="M794" s="24">
        <f t="shared" si="120"/>
        <v>0</v>
      </c>
      <c r="N794" s="46">
        <f t="shared" si="121"/>
        <v>0</v>
      </c>
      <c r="O794" s="49" t="str">
        <f t="shared" si="122"/>
        <v/>
      </c>
      <c r="P794" s="126" t="str">
        <f t="shared" si="123"/>
        <v/>
      </c>
      <c r="Q794" s="127">
        <f t="shared" si="124"/>
        <v>0</v>
      </c>
    </row>
    <row r="795" spans="2:17" s="1" customFormat="1" ht="13" x14ac:dyDescent="0.3">
      <c r="B795" s="166"/>
      <c r="C795" s="166"/>
      <c r="D795" s="164"/>
      <c r="E795" s="103"/>
      <c r="F795" s="44"/>
      <c r="G795" s="128"/>
      <c r="H795" s="45">
        <f t="shared" si="116"/>
        <v>0</v>
      </c>
      <c r="I795" s="23">
        <f>IFERROR(VLOOKUP($D795,PGP!$A:$B,2,FALSE),0)</f>
        <v>0</v>
      </c>
      <c r="J795" s="24">
        <f t="shared" si="117"/>
        <v>0</v>
      </c>
      <c r="K795" s="46">
        <f t="shared" si="118"/>
        <v>0</v>
      </c>
      <c r="L795" s="47">
        <f t="shared" si="119"/>
        <v>0</v>
      </c>
      <c r="M795" s="24">
        <f t="shared" si="120"/>
        <v>0</v>
      </c>
      <c r="N795" s="46">
        <f t="shared" si="121"/>
        <v>0</v>
      </c>
      <c r="O795" s="49" t="str">
        <f t="shared" si="122"/>
        <v/>
      </c>
      <c r="P795" s="126" t="str">
        <f t="shared" si="123"/>
        <v/>
      </c>
      <c r="Q795" s="127">
        <f t="shared" si="124"/>
        <v>0</v>
      </c>
    </row>
    <row r="796" spans="2:17" s="1" customFormat="1" ht="13" x14ac:dyDescent="0.3">
      <c r="B796" s="166"/>
      <c r="C796" s="166"/>
      <c r="D796" s="164"/>
      <c r="E796" s="103"/>
      <c r="F796" s="44"/>
      <c r="G796" s="128"/>
      <c r="H796" s="45">
        <f t="shared" si="116"/>
        <v>0</v>
      </c>
      <c r="I796" s="23">
        <f>IFERROR(VLOOKUP($D796,PGP!$A:$B,2,FALSE),0)</f>
        <v>0</v>
      </c>
      <c r="J796" s="24">
        <f t="shared" si="117"/>
        <v>0</v>
      </c>
      <c r="K796" s="46">
        <f t="shared" si="118"/>
        <v>0</v>
      </c>
      <c r="L796" s="47">
        <f t="shared" si="119"/>
        <v>0</v>
      </c>
      <c r="M796" s="24">
        <f t="shared" si="120"/>
        <v>0</v>
      </c>
      <c r="N796" s="46">
        <f t="shared" si="121"/>
        <v>0</v>
      </c>
      <c r="O796" s="49" t="str">
        <f t="shared" si="122"/>
        <v/>
      </c>
      <c r="P796" s="126" t="str">
        <f t="shared" si="123"/>
        <v/>
      </c>
      <c r="Q796" s="127">
        <f t="shared" si="124"/>
        <v>0</v>
      </c>
    </row>
    <row r="797" spans="2:17" s="1" customFormat="1" ht="13" x14ac:dyDescent="0.3">
      <c r="B797" s="166"/>
      <c r="C797" s="166"/>
      <c r="D797" s="164"/>
      <c r="E797" s="103"/>
      <c r="F797" s="44"/>
      <c r="G797" s="128"/>
      <c r="H797" s="45">
        <f t="shared" si="116"/>
        <v>0</v>
      </c>
      <c r="I797" s="23">
        <f>IFERROR(VLOOKUP($D797,PGP!$A:$B,2,FALSE),0)</f>
        <v>0</v>
      </c>
      <c r="J797" s="24">
        <f t="shared" si="117"/>
        <v>0</v>
      </c>
      <c r="K797" s="46">
        <f t="shared" si="118"/>
        <v>0</v>
      </c>
      <c r="L797" s="47">
        <f t="shared" si="119"/>
        <v>0</v>
      </c>
      <c r="M797" s="24">
        <f t="shared" si="120"/>
        <v>0</v>
      </c>
      <c r="N797" s="46">
        <f t="shared" si="121"/>
        <v>0</v>
      </c>
      <c r="O797" s="49" t="str">
        <f t="shared" si="122"/>
        <v/>
      </c>
      <c r="P797" s="126" t="str">
        <f t="shared" si="123"/>
        <v/>
      </c>
      <c r="Q797" s="127">
        <f t="shared" si="124"/>
        <v>0</v>
      </c>
    </row>
    <row r="798" spans="2:17" s="1" customFormat="1" ht="13" x14ac:dyDescent="0.3">
      <c r="B798" s="166"/>
      <c r="C798" s="166"/>
      <c r="D798" s="164"/>
      <c r="E798" s="103"/>
      <c r="F798" s="44"/>
      <c r="G798" s="128"/>
      <c r="H798" s="45">
        <f t="shared" si="116"/>
        <v>0</v>
      </c>
      <c r="I798" s="23">
        <f>IFERROR(VLOOKUP($D798,PGP!$A:$B,2,FALSE),0)</f>
        <v>0</v>
      </c>
      <c r="J798" s="24">
        <f t="shared" si="117"/>
        <v>0</v>
      </c>
      <c r="K798" s="46">
        <f t="shared" si="118"/>
        <v>0</v>
      </c>
      <c r="L798" s="47">
        <f t="shared" si="119"/>
        <v>0</v>
      </c>
      <c r="M798" s="24">
        <f t="shared" si="120"/>
        <v>0</v>
      </c>
      <c r="N798" s="46">
        <f t="shared" si="121"/>
        <v>0</v>
      </c>
      <c r="O798" s="49" t="str">
        <f t="shared" si="122"/>
        <v/>
      </c>
      <c r="P798" s="126" t="str">
        <f t="shared" si="123"/>
        <v/>
      </c>
      <c r="Q798" s="127">
        <f t="shared" si="124"/>
        <v>0</v>
      </c>
    </row>
    <row r="799" spans="2:17" s="1" customFormat="1" ht="13" x14ac:dyDescent="0.3">
      <c r="B799" s="166"/>
      <c r="C799" s="166"/>
      <c r="D799" s="164"/>
      <c r="E799" s="103"/>
      <c r="F799" s="44"/>
      <c r="G799" s="128"/>
      <c r="H799" s="45">
        <f t="shared" si="116"/>
        <v>0</v>
      </c>
      <c r="I799" s="23">
        <f>IFERROR(VLOOKUP($D799,PGP!$A:$B,2,FALSE),0)</f>
        <v>0</v>
      </c>
      <c r="J799" s="24">
        <f t="shared" si="117"/>
        <v>0</v>
      </c>
      <c r="K799" s="46">
        <f t="shared" si="118"/>
        <v>0</v>
      </c>
      <c r="L799" s="47">
        <f t="shared" si="119"/>
        <v>0</v>
      </c>
      <c r="M799" s="24">
        <f t="shared" si="120"/>
        <v>0</v>
      </c>
      <c r="N799" s="46">
        <f t="shared" si="121"/>
        <v>0</v>
      </c>
      <c r="O799" s="49" t="str">
        <f t="shared" si="122"/>
        <v/>
      </c>
      <c r="P799" s="126" t="str">
        <f t="shared" si="123"/>
        <v/>
      </c>
      <c r="Q799" s="127">
        <f t="shared" si="124"/>
        <v>0</v>
      </c>
    </row>
    <row r="800" spans="2:17" s="1" customFormat="1" ht="13" x14ac:dyDescent="0.3">
      <c r="B800" s="166"/>
      <c r="C800" s="166"/>
      <c r="D800" s="164"/>
      <c r="E800" s="103"/>
      <c r="F800" s="44"/>
      <c r="G800" s="128"/>
      <c r="H800" s="45">
        <f t="shared" si="116"/>
        <v>0</v>
      </c>
      <c r="I800" s="23">
        <f>IFERROR(VLOOKUP($D800,PGP!$A:$B,2,FALSE),0)</f>
        <v>0</v>
      </c>
      <c r="J800" s="24">
        <f t="shared" si="117"/>
        <v>0</v>
      </c>
      <c r="K800" s="46">
        <f t="shared" si="118"/>
        <v>0</v>
      </c>
      <c r="L800" s="47">
        <f t="shared" si="119"/>
        <v>0</v>
      </c>
      <c r="M800" s="24">
        <f t="shared" si="120"/>
        <v>0</v>
      </c>
      <c r="N800" s="46">
        <f t="shared" si="121"/>
        <v>0</v>
      </c>
      <c r="O800" s="49" t="str">
        <f t="shared" si="122"/>
        <v/>
      </c>
      <c r="P800" s="126" t="str">
        <f t="shared" si="123"/>
        <v/>
      </c>
      <c r="Q800" s="127">
        <f t="shared" si="124"/>
        <v>0</v>
      </c>
    </row>
    <row r="801" spans="2:17" s="1" customFormat="1" ht="13" x14ac:dyDescent="0.3">
      <c r="B801" s="166"/>
      <c r="C801" s="166"/>
      <c r="D801" s="164"/>
      <c r="E801" s="103"/>
      <c r="F801" s="44"/>
      <c r="G801" s="128"/>
      <c r="H801" s="45">
        <f t="shared" si="116"/>
        <v>0</v>
      </c>
      <c r="I801" s="23">
        <f>IFERROR(VLOOKUP($D801,PGP!$A:$B,2,FALSE),0)</f>
        <v>0</v>
      </c>
      <c r="J801" s="24">
        <f t="shared" si="117"/>
        <v>0</v>
      </c>
      <c r="K801" s="46">
        <f t="shared" si="118"/>
        <v>0</v>
      </c>
      <c r="L801" s="47">
        <f t="shared" si="119"/>
        <v>0</v>
      </c>
      <c r="M801" s="24">
        <f t="shared" si="120"/>
        <v>0</v>
      </c>
      <c r="N801" s="46">
        <f t="shared" si="121"/>
        <v>0</v>
      </c>
      <c r="O801" s="49" t="str">
        <f t="shared" si="122"/>
        <v/>
      </c>
      <c r="P801" s="126" t="str">
        <f t="shared" si="123"/>
        <v/>
      </c>
      <c r="Q801" s="127">
        <f t="shared" si="124"/>
        <v>0</v>
      </c>
    </row>
    <row r="802" spans="2:17" s="1" customFormat="1" ht="13" x14ac:dyDescent="0.3">
      <c r="B802" s="166"/>
      <c r="C802" s="166"/>
      <c r="D802" s="164"/>
      <c r="E802" s="103"/>
      <c r="F802" s="44"/>
      <c r="G802" s="128"/>
      <c r="H802" s="45">
        <f t="shared" si="116"/>
        <v>0</v>
      </c>
      <c r="I802" s="23">
        <f>IFERROR(VLOOKUP($D802,PGP!$A:$B,2,FALSE),0)</f>
        <v>0</v>
      </c>
      <c r="J802" s="24">
        <f t="shared" si="117"/>
        <v>0</v>
      </c>
      <c r="K802" s="46">
        <f t="shared" si="118"/>
        <v>0</v>
      </c>
      <c r="L802" s="47">
        <f t="shared" si="119"/>
        <v>0</v>
      </c>
      <c r="M802" s="24">
        <f t="shared" si="120"/>
        <v>0</v>
      </c>
      <c r="N802" s="46">
        <f t="shared" si="121"/>
        <v>0</v>
      </c>
      <c r="O802" s="49" t="str">
        <f t="shared" si="122"/>
        <v/>
      </c>
      <c r="P802" s="126" t="str">
        <f t="shared" si="123"/>
        <v/>
      </c>
      <c r="Q802" s="127">
        <f t="shared" si="124"/>
        <v>0</v>
      </c>
    </row>
    <row r="803" spans="2:17" s="1" customFormat="1" ht="13" x14ac:dyDescent="0.3">
      <c r="B803" s="166"/>
      <c r="C803" s="166"/>
      <c r="D803" s="164"/>
      <c r="E803" s="103"/>
      <c r="F803" s="44"/>
      <c r="G803" s="128"/>
      <c r="H803" s="45">
        <f t="shared" si="116"/>
        <v>0</v>
      </c>
      <c r="I803" s="23">
        <f>IFERROR(VLOOKUP($D803,PGP!$A:$B,2,FALSE),0)</f>
        <v>0</v>
      </c>
      <c r="J803" s="24">
        <f t="shared" si="117"/>
        <v>0</v>
      </c>
      <c r="K803" s="46">
        <f t="shared" si="118"/>
        <v>0</v>
      </c>
      <c r="L803" s="47">
        <f t="shared" si="119"/>
        <v>0</v>
      </c>
      <c r="M803" s="24">
        <f t="shared" si="120"/>
        <v>0</v>
      </c>
      <c r="N803" s="46">
        <f t="shared" si="121"/>
        <v>0</v>
      </c>
      <c r="O803" s="49" t="str">
        <f t="shared" si="122"/>
        <v/>
      </c>
      <c r="P803" s="126" t="str">
        <f t="shared" si="123"/>
        <v/>
      </c>
      <c r="Q803" s="127">
        <f t="shared" si="124"/>
        <v>0</v>
      </c>
    </row>
    <row r="804" spans="2:17" s="1" customFormat="1" ht="13" x14ac:dyDescent="0.3">
      <c r="B804" s="166"/>
      <c r="C804" s="166"/>
      <c r="D804" s="164"/>
      <c r="E804" s="103"/>
      <c r="F804" s="44"/>
      <c r="G804" s="128"/>
      <c r="H804" s="45">
        <f t="shared" si="116"/>
        <v>0</v>
      </c>
      <c r="I804" s="23">
        <f>IFERROR(VLOOKUP($D804,PGP!$A:$B,2,FALSE),0)</f>
        <v>0</v>
      </c>
      <c r="J804" s="24">
        <f t="shared" si="117"/>
        <v>0</v>
      </c>
      <c r="K804" s="46">
        <f t="shared" si="118"/>
        <v>0</v>
      </c>
      <c r="L804" s="47">
        <f t="shared" si="119"/>
        <v>0</v>
      </c>
      <c r="M804" s="24">
        <f t="shared" si="120"/>
        <v>0</v>
      </c>
      <c r="N804" s="46">
        <f t="shared" si="121"/>
        <v>0</v>
      </c>
      <c r="O804" s="49" t="str">
        <f t="shared" si="122"/>
        <v/>
      </c>
      <c r="P804" s="126" t="str">
        <f t="shared" si="123"/>
        <v/>
      </c>
      <c r="Q804" s="127">
        <f t="shared" si="124"/>
        <v>0</v>
      </c>
    </row>
    <row r="805" spans="2:17" s="1" customFormat="1" ht="13" x14ac:dyDescent="0.3">
      <c r="B805" s="166"/>
      <c r="C805" s="166"/>
      <c r="D805" s="164"/>
      <c r="E805" s="103"/>
      <c r="F805" s="44"/>
      <c r="G805" s="128"/>
      <c r="H805" s="45">
        <f t="shared" si="116"/>
        <v>0</v>
      </c>
      <c r="I805" s="23">
        <f>IFERROR(VLOOKUP($D805,PGP!$A:$B,2,FALSE),0)</f>
        <v>0</v>
      </c>
      <c r="J805" s="24">
        <f t="shared" si="117"/>
        <v>0</v>
      </c>
      <c r="K805" s="46">
        <f t="shared" si="118"/>
        <v>0</v>
      </c>
      <c r="L805" s="47">
        <f t="shared" si="119"/>
        <v>0</v>
      </c>
      <c r="M805" s="24">
        <f t="shared" si="120"/>
        <v>0</v>
      </c>
      <c r="N805" s="46">
        <f t="shared" si="121"/>
        <v>0</v>
      </c>
      <c r="O805" s="49" t="str">
        <f t="shared" si="122"/>
        <v/>
      </c>
      <c r="P805" s="126" t="str">
        <f t="shared" si="123"/>
        <v/>
      </c>
      <c r="Q805" s="127">
        <f t="shared" si="124"/>
        <v>0</v>
      </c>
    </row>
    <row r="806" spans="2:17" s="1" customFormat="1" ht="13" x14ac:dyDescent="0.3">
      <c r="B806" s="166"/>
      <c r="C806" s="166"/>
      <c r="D806" s="164"/>
      <c r="E806" s="103"/>
      <c r="F806" s="44"/>
      <c r="G806" s="128"/>
      <c r="H806" s="45">
        <f t="shared" si="116"/>
        <v>0</v>
      </c>
      <c r="I806" s="23">
        <f>IFERROR(VLOOKUP($D806,PGP!$A:$B,2,FALSE),0)</f>
        <v>0</v>
      </c>
      <c r="J806" s="24">
        <f t="shared" si="117"/>
        <v>0</v>
      </c>
      <c r="K806" s="46">
        <f t="shared" si="118"/>
        <v>0</v>
      </c>
      <c r="L806" s="47">
        <f t="shared" si="119"/>
        <v>0</v>
      </c>
      <c r="M806" s="24">
        <f t="shared" si="120"/>
        <v>0</v>
      </c>
      <c r="N806" s="46">
        <f t="shared" si="121"/>
        <v>0</v>
      </c>
      <c r="O806" s="49" t="str">
        <f t="shared" si="122"/>
        <v/>
      </c>
      <c r="P806" s="126" t="str">
        <f t="shared" si="123"/>
        <v/>
      </c>
      <c r="Q806" s="127">
        <f t="shared" si="124"/>
        <v>0</v>
      </c>
    </row>
    <row r="807" spans="2:17" s="1" customFormat="1" ht="13" x14ac:dyDescent="0.3">
      <c r="B807" s="166"/>
      <c r="C807" s="166"/>
      <c r="D807" s="164"/>
      <c r="E807" s="103"/>
      <c r="F807" s="44"/>
      <c r="G807" s="128"/>
      <c r="H807" s="45">
        <f t="shared" si="116"/>
        <v>0</v>
      </c>
      <c r="I807" s="23">
        <f>IFERROR(VLOOKUP($D807,PGP!$A:$B,2,FALSE),0)</f>
        <v>0</v>
      </c>
      <c r="J807" s="24">
        <f t="shared" si="117"/>
        <v>0</v>
      </c>
      <c r="K807" s="46">
        <f t="shared" si="118"/>
        <v>0</v>
      </c>
      <c r="L807" s="47">
        <f t="shared" si="119"/>
        <v>0</v>
      </c>
      <c r="M807" s="24">
        <f t="shared" si="120"/>
        <v>0</v>
      </c>
      <c r="N807" s="46">
        <f t="shared" si="121"/>
        <v>0</v>
      </c>
      <c r="O807" s="49" t="str">
        <f t="shared" si="122"/>
        <v/>
      </c>
      <c r="P807" s="126" t="str">
        <f t="shared" si="123"/>
        <v/>
      </c>
      <c r="Q807" s="127">
        <f t="shared" si="124"/>
        <v>0</v>
      </c>
    </row>
    <row r="808" spans="2:17" s="1" customFormat="1" ht="13" x14ac:dyDescent="0.3">
      <c r="B808" s="166"/>
      <c r="C808" s="166"/>
      <c r="D808" s="164"/>
      <c r="E808" s="103"/>
      <c r="F808" s="44"/>
      <c r="G808" s="128"/>
      <c r="H808" s="45">
        <f t="shared" ref="H808:H871" si="125">(IF(AND(D808="Fleurs séchées/Dried cannabis",(E808&lt;28)),1.05,0)+IF(AND(D808="Fleurs séchées/Dried cannabis",(E808=28)),0.9,0))*$E808</f>
        <v>0</v>
      </c>
      <c r="I808" s="23">
        <f>IFERROR(VLOOKUP($D808,PGP!$A:$B,2,FALSE),0)</f>
        <v>0</v>
      </c>
      <c r="J808" s="24">
        <f t="shared" ref="J808:J871" si="126">IFERROR((F808*(1+I808))+H808,0)</f>
        <v>0</v>
      </c>
      <c r="K808" s="46">
        <f t="shared" ref="K808:K871" si="127">IFERROR(ROUNDUP(J808*1.14975,1),0)</f>
        <v>0</v>
      </c>
      <c r="L808" s="47">
        <f t="shared" ref="L808:L871" si="128">(IF(AND(D808="Fleurs séchées/Dried cannabis",(E808&lt;28)),1.85,0)+IF(AND(D808="Fleurs séchées/Dried cannabis",(E808=28)),1.25,0)+IF(AND(D808="Préroulés/Pre-rolled",(E808&lt;28)),2.2,0)+IF(D808="Moulu/Ground",1.5,0)+IF(D808="Cartouches/Cartridges",10.4,0)+IF(AND(D808="Haschich/Hash",(E808&gt;=3)),3.5,0)+IF(AND(D808="Haschich/Hash",AND(E808&gt;=2,E808&lt;3)),4.3,0)+IF(AND(D808="Haschich/Hash",AND(E808&gt;=0,E808&lt;2)),5.9,0)+IF(AND(D808="Préroulés/Pre-rolled",AND(E808&gt;=0,E808&gt;27.99)),1.7,0))*E808</f>
        <v>0</v>
      </c>
      <c r="M808" s="24">
        <f t="shared" ref="M808:M871" si="129">L808+F808</f>
        <v>0</v>
      </c>
      <c r="N808" s="46">
        <f t="shared" ref="N808:N871" si="130">IFERROR(ROUNDUP(M808*1.14975,1),0)</f>
        <v>0</v>
      </c>
      <c r="O808" s="49" t="str">
        <f t="shared" ref="O808:O871" si="131">IF(ISBLANK(F808),"",IF(E808&lt;=0,"",IF(P808=K808,"Calcul de base/ Standard","Marge protégée/ Protected margin")))</f>
        <v/>
      </c>
      <c r="P808" s="126" t="str">
        <f t="shared" ref="P808:P871" si="132">IF(ISBLANK(F808),"",IF(E808&gt;0,MAX(K808,N808),"Remplir colonne D/ Complete column D"))</f>
        <v/>
      </c>
      <c r="Q808" s="127">
        <f t="shared" ref="Q808:Q871" si="133">IFERROR((P808/E808),0)</f>
        <v>0</v>
      </c>
    </row>
    <row r="809" spans="2:17" s="1" customFormat="1" ht="13" x14ac:dyDescent="0.3">
      <c r="B809" s="166"/>
      <c r="C809" s="166"/>
      <c r="D809" s="164"/>
      <c r="E809" s="103"/>
      <c r="F809" s="44"/>
      <c r="G809" s="128"/>
      <c r="H809" s="45">
        <f t="shared" si="125"/>
        <v>0</v>
      </c>
      <c r="I809" s="23">
        <f>IFERROR(VLOOKUP($D809,PGP!$A:$B,2,FALSE),0)</f>
        <v>0</v>
      </c>
      <c r="J809" s="24">
        <f t="shared" si="126"/>
        <v>0</v>
      </c>
      <c r="K809" s="46">
        <f t="shared" si="127"/>
        <v>0</v>
      </c>
      <c r="L809" s="47">
        <f t="shared" si="128"/>
        <v>0</v>
      </c>
      <c r="M809" s="24">
        <f t="shared" si="129"/>
        <v>0</v>
      </c>
      <c r="N809" s="46">
        <f t="shared" si="130"/>
        <v>0</v>
      </c>
      <c r="O809" s="49" t="str">
        <f t="shared" si="131"/>
        <v/>
      </c>
      <c r="P809" s="126" t="str">
        <f t="shared" si="132"/>
        <v/>
      </c>
      <c r="Q809" s="127">
        <f t="shared" si="133"/>
        <v>0</v>
      </c>
    </row>
    <row r="810" spans="2:17" s="1" customFormat="1" ht="13" x14ac:dyDescent="0.3">
      <c r="B810" s="166"/>
      <c r="C810" s="166"/>
      <c r="D810" s="164"/>
      <c r="E810" s="103"/>
      <c r="F810" s="44"/>
      <c r="G810" s="128"/>
      <c r="H810" s="45">
        <f t="shared" si="125"/>
        <v>0</v>
      </c>
      <c r="I810" s="23">
        <f>IFERROR(VLOOKUP($D810,PGP!$A:$B,2,FALSE),0)</f>
        <v>0</v>
      </c>
      <c r="J810" s="24">
        <f t="shared" si="126"/>
        <v>0</v>
      </c>
      <c r="K810" s="46">
        <f t="shared" si="127"/>
        <v>0</v>
      </c>
      <c r="L810" s="47">
        <f t="shared" si="128"/>
        <v>0</v>
      </c>
      <c r="M810" s="24">
        <f t="shared" si="129"/>
        <v>0</v>
      </c>
      <c r="N810" s="46">
        <f t="shared" si="130"/>
        <v>0</v>
      </c>
      <c r="O810" s="49" t="str">
        <f t="shared" si="131"/>
        <v/>
      </c>
      <c r="P810" s="126" t="str">
        <f t="shared" si="132"/>
        <v/>
      </c>
      <c r="Q810" s="127">
        <f t="shared" si="133"/>
        <v>0</v>
      </c>
    </row>
    <row r="811" spans="2:17" s="1" customFormat="1" ht="13" x14ac:dyDescent="0.3">
      <c r="B811" s="166"/>
      <c r="C811" s="166"/>
      <c r="D811" s="164"/>
      <c r="E811" s="103"/>
      <c r="F811" s="44"/>
      <c r="G811" s="128"/>
      <c r="H811" s="45">
        <f t="shared" si="125"/>
        <v>0</v>
      </c>
      <c r="I811" s="23">
        <f>IFERROR(VLOOKUP($D811,PGP!$A:$B,2,FALSE),0)</f>
        <v>0</v>
      </c>
      <c r="J811" s="24">
        <f t="shared" si="126"/>
        <v>0</v>
      </c>
      <c r="K811" s="46">
        <f t="shared" si="127"/>
        <v>0</v>
      </c>
      <c r="L811" s="47">
        <f t="shared" si="128"/>
        <v>0</v>
      </c>
      <c r="M811" s="24">
        <f t="shared" si="129"/>
        <v>0</v>
      </c>
      <c r="N811" s="46">
        <f t="shared" si="130"/>
        <v>0</v>
      </c>
      <c r="O811" s="49" t="str">
        <f t="shared" si="131"/>
        <v/>
      </c>
      <c r="P811" s="126" t="str">
        <f t="shared" si="132"/>
        <v/>
      </c>
      <c r="Q811" s="127">
        <f t="shared" si="133"/>
        <v>0</v>
      </c>
    </row>
    <row r="812" spans="2:17" s="1" customFormat="1" ht="13" x14ac:dyDescent="0.3">
      <c r="B812" s="166"/>
      <c r="C812" s="166"/>
      <c r="D812" s="164"/>
      <c r="E812" s="103"/>
      <c r="F812" s="44"/>
      <c r="G812" s="128"/>
      <c r="H812" s="45">
        <f t="shared" si="125"/>
        <v>0</v>
      </c>
      <c r="I812" s="23">
        <f>IFERROR(VLOOKUP($D812,PGP!$A:$B,2,FALSE),0)</f>
        <v>0</v>
      </c>
      <c r="J812" s="24">
        <f t="shared" si="126"/>
        <v>0</v>
      </c>
      <c r="K812" s="46">
        <f t="shared" si="127"/>
        <v>0</v>
      </c>
      <c r="L812" s="47">
        <f t="shared" si="128"/>
        <v>0</v>
      </c>
      <c r="M812" s="24">
        <f t="shared" si="129"/>
        <v>0</v>
      </c>
      <c r="N812" s="46">
        <f t="shared" si="130"/>
        <v>0</v>
      </c>
      <c r="O812" s="49" t="str">
        <f t="shared" si="131"/>
        <v/>
      </c>
      <c r="P812" s="126" t="str">
        <f t="shared" si="132"/>
        <v/>
      </c>
      <c r="Q812" s="127">
        <f t="shared" si="133"/>
        <v>0</v>
      </c>
    </row>
    <row r="813" spans="2:17" s="1" customFormat="1" ht="13" x14ac:dyDescent="0.3">
      <c r="B813" s="166"/>
      <c r="C813" s="166"/>
      <c r="D813" s="164"/>
      <c r="E813" s="103"/>
      <c r="F813" s="44"/>
      <c r="G813" s="128"/>
      <c r="H813" s="45">
        <f t="shared" si="125"/>
        <v>0</v>
      </c>
      <c r="I813" s="23">
        <f>IFERROR(VLOOKUP($D813,PGP!$A:$B,2,FALSE),0)</f>
        <v>0</v>
      </c>
      <c r="J813" s="24">
        <f t="shared" si="126"/>
        <v>0</v>
      </c>
      <c r="K813" s="46">
        <f t="shared" si="127"/>
        <v>0</v>
      </c>
      <c r="L813" s="47">
        <f t="shared" si="128"/>
        <v>0</v>
      </c>
      <c r="M813" s="24">
        <f t="shared" si="129"/>
        <v>0</v>
      </c>
      <c r="N813" s="46">
        <f t="shared" si="130"/>
        <v>0</v>
      </c>
      <c r="O813" s="49" t="str">
        <f t="shared" si="131"/>
        <v/>
      </c>
      <c r="P813" s="126" t="str">
        <f t="shared" si="132"/>
        <v/>
      </c>
      <c r="Q813" s="127">
        <f t="shared" si="133"/>
        <v>0</v>
      </c>
    </row>
    <row r="814" spans="2:17" s="1" customFormat="1" ht="13" x14ac:dyDescent="0.3">
      <c r="B814" s="166"/>
      <c r="C814" s="166"/>
      <c r="D814" s="164"/>
      <c r="E814" s="103"/>
      <c r="F814" s="44"/>
      <c r="G814" s="128"/>
      <c r="H814" s="45">
        <f t="shared" si="125"/>
        <v>0</v>
      </c>
      <c r="I814" s="23">
        <f>IFERROR(VLOOKUP($D814,PGP!$A:$B,2,FALSE),0)</f>
        <v>0</v>
      </c>
      <c r="J814" s="24">
        <f t="shared" si="126"/>
        <v>0</v>
      </c>
      <c r="K814" s="46">
        <f t="shared" si="127"/>
        <v>0</v>
      </c>
      <c r="L814" s="47">
        <f t="shared" si="128"/>
        <v>0</v>
      </c>
      <c r="M814" s="24">
        <f t="shared" si="129"/>
        <v>0</v>
      </c>
      <c r="N814" s="46">
        <f t="shared" si="130"/>
        <v>0</v>
      </c>
      <c r="O814" s="49" t="str">
        <f t="shared" si="131"/>
        <v/>
      </c>
      <c r="P814" s="126" t="str">
        <f t="shared" si="132"/>
        <v/>
      </c>
      <c r="Q814" s="127">
        <f t="shared" si="133"/>
        <v>0</v>
      </c>
    </row>
    <row r="815" spans="2:17" s="1" customFormat="1" ht="13" x14ac:dyDescent="0.3">
      <c r="B815" s="166"/>
      <c r="C815" s="166"/>
      <c r="D815" s="164"/>
      <c r="E815" s="103"/>
      <c r="F815" s="44"/>
      <c r="G815" s="128"/>
      <c r="H815" s="45">
        <f t="shared" si="125"/>
        <v>0</v>
      </c>
      <c r="I815" s="23">
        <f>IFERROR(VLOOKUP($D815,PGP!$A:$B,2,FALSE),0)</f>
        <v>0</v>
      </c>
      <c r="J815" s="24">
        <f t="shared" si="126"/>
        <v>0</v>
      </c>
      <c r="K815" s="46">
        <f t="shared" si="127"/>
        <v>0</v>
      </c>
      <c r="L815" s="47">
        <f t="shared" si="128"/>
        <v>0</v>
      </c>
      <c r="M815" s="24">
        <f t="shared" si="129"/>
        <v>0</v>
      </c>
      <c r="N815" s="46">
        <f t="shared" si="130"/>
        <v>0</v>
      </c>
      <c r="O815" s="49" t="str">
        <f t="shared" si="131"/>
        <v/>
      </c>
      <c r="P815" s="126" t="str">
        <f t="shared" si="132"/>
        <v/>
      </c>
      <c r="Q815" s="127">
        <f t="shared" si="133"/>
        <v>0</v>
      </c>
    </row>
    <row r="816" spans="2:17" s="1" customFormat="1" ht="13" x14ac:dyDescent="0.3">
      <c r="B816" s="166"/>
      <c r="C816" s="166"/>
      <c r="D816" s="164"/>
      <c r="E816" s="103"/>
      <c r="F816" s="44"/>
      <c r="G816" s="128"/>
      <c r="H816" s="45">
        <f t="shared" si="125"/>
        <v>0</v>
      </c>
      <c r="I816" s="23">
        <f>IFERROR(VLOOKUP($D816,PGP!$A:$B,2,FALSE),0)</f>
        <v>0</v>
      </c>
      <c r="J816" s="24">
        <f t="shared" si="126"/>
        <v>0</v>
      </c>
      <c r="K816" s="46">
        <f t="shared" si="127"/>
        <v>0</v>
      </c>
      <c r="L816" s="47">
        <f t="shared" si="128"/>
        <v>0</v>
      </c>
      <c r="M816" s="24">
        <f t="shared" si="129"/>
        <v>0</v>
      </c>
      <c r="N816" s="46">
        <f t="shared" si="130"/>
        <v>0</v>
      </c>
      <c r="O816" s="49" t="str">
        <f t="shared" si="131"/>
        <v/>
      </c>
      <c r="P816" s="126" t="str">
        <f t="shared" si="132"/>
        <v/>
      </c>
      <c r="Q816" s="127">
        <f t="shared" si="133"/>
        <v>0</v>
      </c>
    </row>
    <row r="817" spans="2:17" s="1" customFormat="1" ht="13" x14ac:dyDescent="0.3">
      <c r="B817" s="166"/>
      <c r="C817" s="166"/>
      <c r="D817" s="164"/>
      <c r="E817" s="103"/>
      <c r="F817" s="44"/>
      <c r="G817" s="128"/>
      <c r="H817" s="45">
        <f t="shared" si="125"/>
        <v>0</v>
      </c>
      <c r="I817" s="23">
        <f>IFERROR(VLOOKUP($D817,PGP!$A:$B,2,FALSE),0)</f>
        <v>0</v>
      </c>
      <c r="J817" s="24">
        <f t="shared" si="126"/>
        <v>0</v>
      </c>
      <c r="K817" s="46">
        <f t="shared" si="127"/>
        <v>0</v>
      </c>
      <c r="L817" s="47">
        <f t="shared" si="128"/>
        <v>0</v>
      </c>
      <c r="M817" s="24">
        <f t="shared" si="129"/>
        <v>0</v>
      </c>
      <c r="N817" s="46">
        <f t="shared" si="130"/>
        <v>0</v>
      </c>
      <c r="O817" s="49" t="str">
        <f t="shared" si="131"/>
        <v/>
      </c>
      <c r="P817" s="126" t="str">
        <f t="shared" si="132"/>
        <v/>
      </c>
      <c r="Q817" s="127">
        <f t="shared" si="133"/>
        <v>0</v>
      </c>
    </row>
    <row r="818" spans="2:17" s="1" customFormat="1" ht="13" x14ac:dyDescent="0.3">
      <c r="B818" s="166"/>
      <c r="C818" s="166"/>
      <c r="D818" s="164"/>
      <c r="E818" s="103"/>
      <c r="F818" s="44"/>
      <c r="G818" s="128"/>
      <c r="H818" s="45">
        <f t="shared" si="125"/>
        <v>0</v>
      </c>
      <c r="I818" s="23">
        <f>IFERROR(VLOOKUP($D818,PGP!$A:$B,2,FALSE),0)</f>
        <v>0</v>
      </c>
      <c r="J818" s="24">
        <f t="shared" si="126"/>
        <v>0</v>
      </c>
      <c r="K818" s="46">
        <f t="shared" si="127"/>
        <v>0</v>
      </c>
      <c r="L818" s="47">
        <f t="shared" si="128"/>
        <v>0</v>
      </c>
      <c r="M818" s="24">
        <f t="shared" si="129"/>
        <v>0</v>
      </c>
      <c r="N818" s="46">
        <f t="shared" si="130"/>
        <v>0</v>
      </c>
      <c r="O818" s="49" t="str">
        <f t="shared" si="131"/>
        <v/>
      </c>
      <c r="P818" s="126" t="str">
        <f t="shared" si="132"/>
        <v/>
      </c>
      <c r="Q818" s="127">
        <f t="shared" si="133"/>
        <v>0</v>
      </c>
    </row>
    <row r="819" spans="2:17" s="1" customFormat="1" ht="13" x14ac:dyDescent="0.3">
      <c r="B819" s="166"/>
      <c r="C819" s="166"/>
      <c r="D819" s="164"/>
      <c r="E819" s="103"/>
      <c r="F819" s="44"/>
      <c r="G819" s="128"/>
      <c r="H819" s="45">
        <f t="shared" si="125"/>
        <v>0</v>
      </c>
      <c r="I819" s="23">
        <f>IFERROR(VLOOKUP($D819,PGP!$A:$B,2,FALSE),0)</f>
        <v>0</v>
      </c>
      <c r="J819" s="24">
        <f t="shared" si="126"/>
        <v>0</v>
      </c>
      <c r="K819" s="46">
        <f t="shared" si="127"/>
        <v>0</v>
      </c>
      <c r="L819" s="47">
        <f t="shared" si="128"/>
        <v>0</v>
      </c>
      <c r="M819" s="24">
        <f t="shared" si="129"/>
        <v>0</v>
      </c>
      <c r="N819" s="46">
        <f t="shared" si="130"/>
        <v>0</v>
      </c>
      <c r="O819" s="49" t="str">
        <f t="shared" si="131"/>
        <v/>
      </c>
      <c r="P819" s="126" t="str">
        <f t="shared" si="132"/>
        <v/>
      </c>
      <c r="Q819" s="127">
        <f t="shared" si="133"/>
        <v>0</v>
      </c>
    </row>
    <row r="820" spans="2:17" s="1" customFormat="1" ht="13" x14ac:dyDescent="0.3">
      <c r="B820" s="166"/>
      <c r="C820" s="166"/>
      <c r="D820" s="164"/>
      <c r="E820" s="103"/>
      <c r="F820" s="44"/>
      <c r="G820" s="128"/>
      <c r="H820" s="45">
        <f t="shared" si="125"/>
        <v>0</v>
      </c>
      <c r="I820" s="23">
        <f>IFERROR(VLOOKUP($D820,PGP!$A:$B,2,FALSE),0)</f>
        <v>0</v>
      </c>
      <c r="J820" s="24">
        <f t="shared" si="126"/>
        <v>0</v>
      </c>
      <c r="K820" s="46">
        <f t="shared" si="127"/>
        <v>0</v>
      </c>
      <c r="L820" s="47">
        <f t="shared" si="128"/>
        <v>0</v>
      </c>
      <c r="M820" s="24">
        <f t="shared" si="129"/>
        <v>0</v>
      </c>
      <c r="N820" s="46">
        <f t="shared" si="130"/>
        <v>0</v>
      </c>
      <c r="O820" s="49" t="str">
        <f t="shared" si="131"/>
        <v/>
      </c>
      <c r="P820" s="126" t="str">
        <f t="shared" si="132"/>
        <v/>
      </c>
      <c r="Q820" s="127">
        <f t="shared" si="133"/>
        <v>0</v>
      </c>
    </row>
    <row r="821" spans="2:17" s="1" customFormat="1" ht="13" x14ac:dyDescent="0.3">
      <c r="B821" s="166"/>
      <c r="C821" s="166"/>
      <c r="D821" s="164"/>
      <c r="E821" s="103"/>
      <c r="F821" s="44"/>
      <c r="G821" s="128"/>
      <c r="H821" s="45">
        <f t="shared" si="125"/>
        <v>0</v>
      </c>
      <c r="I821" s="23">
        <f>IFERROR(VLOOKUP($D821,PGP!$A:$B,2,FALSE),0)</f>
        <v>0</v>
      </c>
      <c r="J821" s="24">
        <f t="shared" si="126"/>
        <v>0</v>
      </c>
      <c r="K821" s="46">
        <f t="shared" si="127"/>
        <v>0</v>
      </c>
      <c r="L821" s="47">
        <f t="shared" si="128"/>
        <v>0</v>
      </c>
      <c r="M821" s="24">
        <f t="shared" si="129"/>
        <v>0</v>
      </c>
      <c r="N821" s="46">
        <f t="shared" si="130"/>
        <v>0</v>
      </c>
      <c r="O821" s="49" t="str">
        <f t="shared" si="131"/>
        <v/>
      </c>
      <c r="P821" s="126" t="str">
        <f t="shared" si="132"/>
        <v/>
      </c>
      <c r="Q821" s="127">
        <f t="shared" si="133"/>
        <v>0</v>
      </c>
    </row>
    <row r="822" spans="2:17" s="1" customFormat="1" ht="13" x14ac:dyDescent="0.3">
      <c r="B822" s="166"/>
      <c r="C822" s="166"/>
      <c r="D822" s="164"/>
      <c r="E822" s="103"/>
      <c r="F822" s="44"/>
      <c r="G822" s="128"/>
      <c r="H822" s="45">
        <f t="shared" si="125"/>
        <v>0</v>
      </c>
      <c r="I822" s="23">
        <f>IFERROR(VLOOKUP($D822,PGP!$A:$B,2,FALSE),0)</f>
        <v>0</v>
      </c>
      <c r="J822" s="24">
        <f t="shared" si="126"/>
        <v>0</v>
      </c>
      <c r="K822" s="46">
        <f t="shared" si="127"/>
        <v>0</v>
      </c>
      <c r="L822" s="47">
        <f t="shared" si="128"/>
        <v>0</v>
      </c>
      <c r="M822" s="24">
        <f t="shared" si="129"/>
        <v>0</v>
      </c>
      <c r="N822" s="46">
        <f t="shared" si="130"/>
        <v>0</v>
      </c>
      <c r="O822" s="49" t="str">
        <f t="shared" si="131"/>
        <v/>
      </c>
      <c r="P822" s="126" t="str">
        <f t="shared" si="132"/>
        <v/>
      </c>
      <c r="Q822" s="127">
        <f t="shared" si="133"/>
        <v>0</v>
      </c>
    </row>
    <row r="823" spans="2:17" s="1" customFormat="1" ht="13" x14ac:dyDescent="0.3">
      <c r="B823" s="166"/>
      <c r="C823" s="166"/>
      <c r="D823" s="164"/>
      <c r="E823" s="103"/>
      <c r="F823" s="44"/>
      <c r="G823" s="128"/>
      <c r="H823" s="45">
        <f t="shared" si="125"/>
        <v>0</v>
      </c>
      <c r="I823" s="23">
        <f>IFERROR(VLOOKUP($D823,PGP!$A:$B,2,FALSE),0)</f>
        <v>0</v>
      </c>
      <c r="J823" s="24">
        <f t="shared" si="126"/>
        <v>0</v>
      </c>
      <c r="K823" s="46">
        <f t="shared" si="127"/>
        <v>0</v>
      </c>
      <c r="L823" s="47">
        <f t="shared" si="128"/>
        <v>0</v>
      </c>
      <c r="M823" s="24">
        <f t="shared" si="129"/>
        <v>0</v>
      </c>
      <c r="N823" s="46">
        <f t="shared" si="130"/>
        <v>0</v>
      </c>
      <c r="O823" s="49" t="str">
        <f t="shared" si="131"/>
        <v/>
      </c>
      <c r="P823" s="126" t="str">
        <f t="shared" si="132"/>
        <v/>
      </c>
      <c r="Q823" s="127">
        <f t="shared" si="133"/>
        <v>0</v>
      </c>
    </row>
    <row r="824" spans="2:17" s="1" customFormat="1" ht="13" x14ac:dyDescent="0.3">
      <c r="B824" s="166"/>
      <c r="C824" s="166"/>
      <c r="D824" s="164"/>
      <c r="E824" s="103"/>
      <c r="F824" s="44"/>
      <c r="G824" s="128"/>
      <c r="H824" s="45">
        <f t="shared" si="125"/>
        <v>0</v>
      </c>
      <c r="I824" s="23">
        <f>IFERROR(VLOOKUP($D824,PGP!$A:$B,2,FALSE),0)</f>
        <v>0</v>
      </c>
      <c r="J824" s="24">
        <f t="shared" si="126"/>
        <v>0</v>
      </c>
      <c r="K824" s="46">
        <f t="shared" si="127"/>
        <v>0</v>
      </c>
      <c r="L824" s="47">
        <f t="shared" si="128"/>
        <v>0</v>
      </c>
      <c r="M824" s="24">
        <f t="shared" si="129"/>
        <v>0</v>
      </c>
      <c r="N824" s="46">
        <f t="shared" si="130"/>
        <v>0</v>
      </c>
      <c r="O824" s="49" t="str">
        <f t="shared" si="131"/>
        <v/>
      </c>
      <c r="P824" s="126" t="str">
        <f t="shared" si="132"/>
        <v/>
      </c>
      <c r="Q824" s="127">
        <f t="shared" si="133"/>
        <v>0</v>
      </c>
    </row>
    <row r="825" spans="2:17" s="1" customFormat="1" ht="13" x14ac:dyDescent="0.3">
      <c r="B825" s="166"/>
      <c r="C825" s="166"/>
      <c r="D825" s="164"/>
      <c r="E825" s="103"/>
      <c r="F825" s="44"/>
      <c r="G825" s="128"/>
      <c r="H825" s="45">
        <f t="shared" si="125"/>
        <v>0</v>
      </c>
      <c r="I825" s="23">
        <f>IFERROR(VLOOKUP($D825,PGP!$A:$B,2,FALSE),0)</f>
        <v>0</v>
      </c>
      <c r="J825" s="24">
        <f t="shared" si="126"/>
        <v>0</v>
      </c>
      <c r="K825" s="46">
        <f t="shared" si="127"/>
        <v>0</v>
      </c>
      <c r="L825" s="47">
        <f t="shared" si="128"/>
        <v>0</v>
      </c>
      <c r="M825" s="24">
        <f t="shared" si="129"/>
        <v>0</v>
      </c>
      <c r="N825" s="46">
        <f t="shared" si="130"/>
        <v>0</v>
      </c>
      <c r="O825" s="49" t="str">
        <f t="shared" si="131"/>
        <v/>
      </c>
      <c r="P825" s="126" t="str">
        <f t="shared" si="132"/>
        <v/>
      </c>
      <c r="Q825" s="127">
        <f t="shared" si="133"/>
        <v>0</v>
      </c>
    </row>
    <row r="826" spans="2:17" s="1" customFormat="1" ht="13" x14ac:dyDescent="0.3">
      <c r="B826" s="166"/>
      <c r="C826" s="166"/>
      <c r="D826" s="164"/>
      <c r="E826" s="103"/>
      <c r="F826" s="44"/>
      <c r="G826" s="128"/>
      <c r="H826" s="45">
        <f t="shared" si="125"/>
        <v>0</v>
      </c>
      <c r="I826" s="23">
        <f>IFERROR(VLOOKUP($D826,PGP!$A:$B,2,FALSE),0)</f>
        <v>0</v>
      </c>
      <c r="J826" s="24">
        <f t="shared" si="126"/>
        <v>0</v>
      </c>
      <c r="K826" s="46">
        <f t="shared" si="127"/>
        <v>0</v>
      </c>
      <c r="L826" s="47">
        <f t="shared" si="128"/>
        <v>0</v>
      </c>
      <c r="M826" s="24">
        <f t="shared" si="129"/>
        <v>0</v>
      </c>
      <c r="N826" s="46">
        <f t="shared" si="130"/>
        <v>0</v>
      </c>
      <c r="O826" s="49" t="str">
        <f t="shared" si="131"/>
        <v/>
      </c>
      <c r="P826" s="126" t="str">
        <f t="shared" si="132"/>
        <v/>
      </c>
      <c r="Q826" s="127">
        <f t="shared" si="133"/>
        <v>0</v>
      </c>
    </row>
    <row r="827" spans="2:17" s="1" customFormat="1" ht="13" x14ac:dyDescent="0.3">
      <c r="B827" s="166"/>
      <c r="C827" s="166"/>
      <c r="D827" s="164"/>
      <c r="E827" s="103"/>
      <c r="F827" s="44"/>
      <c r="G827" s="128"/>
      <c r="H827" s="45">
        <f t="shared" si="125"/>
        <v>0</v>
      </c>
      <c r="I827" s="23">
        <f>IFERROR(VLOOKUP($D827,PGP!$A:$B,2,FALSE),0)</f>
        <v>0</v>
      </c>
      <c r="J827" s="24">
        <f t="shared" si="126"/>
        <v>0</v>
      </c>
      <c r="K827" s="46">
        <f t="shared" si="127"/>
        <v>0</v>
      </c>
      <c r="L827" s="47">
        <f t="shared" si="128"/>
        <v>0</v>
      </c>
      <c r="M827" s="24">
        <f t="shared" si="129"/>
        <v>0</v>
      </c>
      <c r="N827" s="46">
        <f t="shared" si="130"/>
        <v>0</v>
      </c>
      <c r="O827" s="49" t="str">
        <f t="shared" si="131"/>
        <v/>
      </c>
      <c r="P827" s="126" t="str">
        <f t="shared" si="132"/>
        <v/>
      </c>
      <c r="Q827" s="127">
        <f t="shared" si="133"/>
        <v>0</v>
      </c>
    </row>
    <row r="828" spans="2:17" s="1" customFormat="1" ht="13" x14ac:dyDescent="0.3">
      <c r="B828" s="166"/>
      <c r="C828" s="166"/>
      <c r="D828" s="164"/>
      <c r="E828" s="103"/>
      <c r="F828" s="44"/>
      <c r="G828" s="128"/>
      <c r="H828" s="45">
        <f t="shared" si="125"/>
        <v>0</v>
      </c>
      <c r="I828" s="23">
        <f>IFERROR(VLOOKUP($D828,PGP!$A:$B,2,FALSE),0)</f>
        <v>0</v>
      </c>
      <c r="J828" s="24">
        <f t="shared" si="126"/>
        <v>0</v>
      </c>
      <c r="K828" s="46">
        <f t="shared" si="127"/>
        <v>0</v>
      </c>
      <c r="L828" s="47">
        <f t="shared" si="128"/>
        <v>0</v>
      </c>
      <c r="M828" s="24">
        <f t="shared" si="129"/>
        <v>0</v>
      </c>
      <c r="N828" s="46">
        <f t="shared" si="130"/>
        <v>0</v>
      </c>
      <c r="O828" s="49" t="str">
        <f t="shared" si="131"/>
        <v/>
      </c>
      <c r="P828" s="126" t="str">
        <f t="shared" si="132"/>
        <v/>
      </c>
      <c r="Q828" s="127">
        <f t="shared" si="133"/>
        <v>0</v>
      </c>
    </row>
    <row r="829" spans="2:17" s="1" customFormat="1" ht="13" x14ac:dyDescent="0.3">
      <c r="B829" s="166"/>
      <c r="C829" s="166"/>
      <c r="D829" s="164"/>
      <c r="E829" s="103"/>
      <c r="F829" s="44"/>
      <c r="G829" s="128"/>
      <c r="H829" s="45">
        <f t="shared" si="125"/>
        <v>0</v>
      </c>
      <c r="I829" s="23">
        <f>IFERROR(VLOOKUP($D829,PGP!$A:$B,2,FALSE),0)</f>
        <v>0</v>
      </c>
      <c r="J829" s="24">
        <f t="shared" si="126"/>
        <v>0</v>
      </c>
      <c r="K829" s="46">
        <f t="shared" si="127"/>
        <v>0</v>
      </c>
      <c r="L829" s="47">
        <f t="shared" si="128"/>
        <v>0</v>
      </c>
      <c r="M829" s="24">
        <f t="shared" si="129"/>
        <v>0</v>
      </c>
      <c r="N829" s="46">
        <f t="shared" si="130"/>
        <v>0</v>
      </c>
      <c r="O829" s="49" t="str">
        <f t="shared" si="131"/>
        <v/>
      </c>
      <c r="P829" s="126" t="str">
        <f t="shared" si="132"/>
        <v/>
      </c>
      <c r="Q829" s="127">
        <f t="shared" si="133"/>
        <v>0</v>
      </c>
    </row>
    <row r="830" spans="2:17" s="1" customFormat="1" ht="13" x14ac:dyDescent="0.3">
      <c r="B830" s="166"/>
      <c r="C830" s="166"/>
      <c r="D830" s="164"/>
      <c r="E830" s="103"/>
      <c r="F830" s="44"/>
      <c r="G830" s="128"/>
      <c r="H830" s="45">
        <f t="shared" si="125"/>
        <v>0</v>
      </c>
      <c r="I830" s="23">
        <f>IFERROR(VLOOKUP($D830,PGP!$A:$B,2,FALSE),0)</f>
        <v>0</v>
      </c>
      <c r="J830" s="24">
        <f t="shared" si="126"/>
        <v>0</v>
      </c>
      <c r="K830" s="46">
        <f t="shared" si="127"/>
        <v>0</v>
      </c>
      <c r="L830" s="47">
        <f t="shared" si="128"/>
        <v>0</v>
      </c>
      <c r="M830" s="24">
        <f t="shared" si="129"/>
        <v>0</v>
      </c>
      <c r="N830" s="46">
        <f t="shared" si="130"/>
        <v>0</v>
      </c>
      <c r="O830" s="49" t="str">
        <f t="shared" si="131"/>
        <v/>
      </c>
      <c r="P830" s="126" t="str">
        <f t="shared" si="132"/>
        <v/>
      </c>
      <c r="Q830" s="127">
        <f t="shared" si="133"/>
        <v>0</v>
      </c>
    </row>
    <row r="831" spans="2:17" s="1" customFormat="1" ht="13" x14ac:dyDescent="0.3">
      <c r="B831" s="166"/>
      <c r="C831" s="166"/>
      <c r="D831" s="164"/>
      <c r="E831" s="103"/>
      <c r="F831" s="44"/>
      <c r="G831" s="128"/>
      <c r="H831" s="45">
        <f t="shared" si="125"/>
        <v>0</v>
      </c>
      <c r="I831" s="23">
        <f>IFERROR(VLOOKUP($D831,PGP!$A:$B,2,FALSE),0)</f>
        <v>0</v>
      </c>
      <c r="J831" s="24">
        <f t="shared" si="126"/>
        <v>0</v>
      </c>
      <c r="K831" s="46">
        <f t="shared" si="127"/>
        <v>0</v>
      </c>
      <c r="L831" s="47">
        <f t="shared" si="128"/>
        <v>0</v>
      </c>
      <c r="M831" s="24">
        <f t="shared" si="129"/>
        <v>0</v>
      </c>
      <c r="N831" s="46">
        <f t="shared" si="130"/>
        <v>0</v>
      </c>
      <c r="O831" s="49" t="str">
        <f t="shared" si="131"/>
        <v/>
      </c>
      <c r="P831" s="126" t="str">
        <f t="shared" si="132"/>
        <v/>
      </c>
      <c r="Q831" s="127">
        <f t="shared" si="133"/>
        <v>0</v>
      </c>
    </row>
    <row r="832" spans="2:17" s="1" customFormat="1" ht="13" x14ac:dyDescent="0.3">
      <c r="B832" s="166"/>
      <c r="C832" s="166"/>
      <c r="D832" s="164"/>
      <c r="E832" s="103"/>
      <c r="F832" s="44"/>
      <c r="G832" s="128"/>
      <c r="H832" s="45">
        <f t="shared" si="125"/>
        <v>0</v>
      </c>
      <c r="I832" s="23">
        <f>IFERROR(VLOOKUP($D832,PGP!$A:$B,2,FALSE),0)</f>
        <v>0</v>
      </c>
      <c r="J832" s="24">
        <f t="shared" si="126"/>
        <v>0</v>
      </c>
      <c r="K832" s="46">
        <f t="shared" si="127"/>
        <v>0</v>
      </c>
      <c r="L832" s="47">
        <f t="shared" si="128"/>
        <v>0</v>
      </c>
      <c r="M832" s="24">
        <f t="shared" si="129"/>
        <v>0</v>
      </c>
      <c r="N832" s="46">
        <f t="shared" si="130"/>
        <v>0</v>
      </c>
      <c r="O832" s="49" t="str">
        <f t="shared" si="131"/>
        <v/>
      </c>
      <c r="P832" s="126" t="str">
        <f t="shared" si="132"/>
        <v/>
      </c>
      <c r="Q832" s="127">
        <f t="shared" si="133"/>
        <v>0</v>
      </c>
    </row>
    <row r="833" spans="2:17" s="1" customFormat="1" ht="13" x14ac:dyDescent="0.3">
      <c r="B833" s="166"/>
      <c r="C833" s="166"/>
      <c r="D833" s="164"/>
      <c r="E833" s="103"/>
      <c r="F833" s="44"/>
      <c r="G833" s="128"/>
      <c r="H833" s="45">
        <f t="shared" si="125"/>
        <v>0</v>
      </c>
      <c r="I833" s="23">
        <f>IFERROR(VLOOKUP($D833,PGP!$A:$B,2,FALSE),0)</f>
        <v>0</v>
      </c>
      <c r="J833" s="24">
        <f t="shared" si="126"/>
        <v>0</v>
      </c>
      <c r="K833" s="46">
        <f t="shared" si="127"/>
        <v>0</v>
      </c>
      <c r="L833" s="47">
        <f t="shared" si="128"/>
        <v>0</v>
      </c>
      <c r="M833" s="24">
        <f t="shared" si="129"/>
        <v>0</v>
      </c>
      <c r="N833" s="46">
        <f t="shared" si="130"/>
        <v>0</v>
      </c>
      <c r="O833" s="49" t="str">
        <f t="shared" si="131"/>
        <v/>
      </c>
      <c r="P833" s="126" t="str">
        <f t="shared" si="132"/>
        <v/>
      </c>
      <c r="Q833" s="127">
        <f t="shared" si="133"/>
        <v>0</v>
      </c>
    </row>
    <row r="834" spans="2:17" s="1" customFormat="1" ht="13" x14ac:dyDescent="0.3">
      <c r="B834" s="166"/>
      <c r="C834" s="166"/>
      <c r="D834" s="164"/>
      <c r="E834" s="103"/>
      <c r="F834" s="44"/>
      <c r="G834" s="128"/>
      <c r="H834" s="45">
        <f t="shared" si="125"/>
        <v>0</v>
      </c>
      <c r="I834" s="23">
        <f>IFERROR(VLOOKUP($D834,PGP!$A:$B,2,FALSE),0)</f>
        <v>0</v>
      </c>
      <c r="J834" s="24">
        <f t="shared" si="126"/>
        <v>0</v>
      </c>
      <c r="K834" s="46">
        <f t="shared" si="127"/>
        <v>0</v>
      </c>
      <c r="L834" s="47">
        <f t="shared" si="128"/>
        <v>0</v>
      </c>
      <c r="M834" s="24">
        <f t="shared" si="129"/>
        <v>0</v>
      </c>
      <c r="N834" s="46">
        <f t="shared" si="130"/>
        <v>0</v>
      </c>
      <c r="O834" s="49" t="str">
        <f t="shared" si="131"/>
        <v/>
      </c>
      <c r="P834" s="126" t="str">
        <f t="shared" si="132"/>
        <v/>
      </c>
      <c r="Q834" s="127">
        <f t="shared" si="133"/>
        <v>0</v>
      </c>
    </row>
    <row r="835" spans="2:17" s="1" customFormat="1" ht="13" x14ac:dyDescent="0.3">
      <c r="B835" s="166"/>
      <c r="C835" s="166"/>
      <c r="D835" s="164"/>
      <c r="E835" s="103"/>
      <c r="F835" s="44"/>
      <c r="G835" s="128"/>
      <c r="H835" s="45">
        <f t="shared" si="125"/>
        <v>0</v>
      </c>
      <c r="I835" s="23">
        <f>IFERROR(VLOOKUP($D835,PGP!$A:$B,2,FALSE),0)</f>
        <v>0</v>
      </c>
      <c r="J835" s="24">
        <f t="shared" si="126"/>
        <v>0</v>
      </c>
      <c r="K835" s="46">
        <f t="shared" si="127"/>
        <v>0</v>
      </c>
      <c r="L835" s="47">
        <f t="shared" si="128"/>
        <v>0</v>
      </c>
      <c r="M835" s="24">
        <f t="shared" si="129"/>
        <v>0</v>
      </c>
      <c r="N835" s="46">
        <f t="shared" si="130"/>
        <v>0</v>
      </c>
      <c r="O835" s="49" t="str">
        <f t="shared" si="131"/>
        <v/>
      </c>
      <c r="P835" s="126" t="str">
        <f t="shared" si="132"/>
        <v/>
      </c>
      <c r="Q835" s="127">
        <f t="shared" si="133"/>
        <v>0</v>
      </c>
    </row>
    <row r="836" spans="2:17" s="1" customFormat="1" ht="13" x14ac:dyDescent="0.3">
      <c r="B836" s="166"/>
      <c r="C836" s="166"/>
      <c r="D836" s="164"/>
      <c r="E836" s="103"/>
      <c r="F836" s="44"/>
      <c r="G836" s="128"/>
      <c r="H836" s="45">
        <f t="shared" si="125"/>
        <v>0</v>
      </c>
      <c r="I836" s="23">
        <f>IFERROR(VLOOKUP($D836,PGP!$A:$B,2,FALSE),0)</f>
        <v>0</v>
      </c>
      <c r="J836" s="24">
        <f t="shared" si="126"/>
        <v>0</v>
      </c>
      <c r="K836" s="46">
        <f t="shared" si="127"/>
        <v>0</v>
      </c>
      <c r="L836" s="47">
        <f t="shared" si="128"/>
        <v>0</v>
      </c>
      <c r="M836" s="24">
        <f t="shared" si="129"/>
        <v>0</v>
      </c>
      <c r="N836" s="46">
        <f t="shared" si="130"/>
        <v>0</v>
      </c>
      <c r="O836" s="49" t="str">
        <f t="shared" si="131"/>
        <v/>
      </c>
      <c r="P836" s="126" t="str">
        <f t="shared" si="132"/>
        <v/>
      </c>
      <c r="Q836" s="127">
        <f t="shared" si="133"/>
        <v>0</v>
      </c>
    </row>
    <row r="837" spans="2:17" s="1" customFormat="1" ht="13" x14ac:dyDescent="0.3">
      <c r="B837" s="166"/>
      <c r="C837" s="166"/>
      <c r="D837" s="164"/>
      <c r="E837" s="103"/>
      <c r="F837" s="44"/>
      <c r="G837" s="128"/>
      <c r="H837" s="45">
        <f t="shared" si="125"/>
        <v>0</v>
      </c>
      <c r="I837" s="23">
        <f>IFERROR(VLOOKUP($D837,PGP!$A:$B,2,FALSE),0)</f>
        <v>0</v>
      </c>
      <c r="J837" s="24">
        <f t="shared" si="126"/>
        <v>0</v>
      </c>
      <c r="K837" s="46">
        <f t="shared" si="127"/>
        <v>0</v>
      </c>
      <c r="L837" s="47">
        <f t="shared" si="128"/>
        <v>0</v>
      </c>
      <c r="M837" s="24">
        <f t="shared" si="129"/>
        <v>0</v>
      </c>
      <c r="N837" s="46">
        <f t="shared" si="130"/>
        <v>0</v>
      </c>
      <c r="O837" s="49" t="str">
        <f t="shared" si="131"/>
        <v/>
      </c>
      <c r="P837" s="126" t="str">
        <f t="shared" si="132"/>
        <v/>
      </c>
      <c r="Q837" s="127">
        <f t="shared" si="133"/>
        <v>0</v>
      </c>
    </row>
    <row r="838" spans="2:17" s="1" customFormat="1" ht="13" x14ac:dyDescent="0.3">
      <c r="B838" s="166"/>
      <c r="C838" s="166"/>
      <c r="D838" s="164"/>
      <c r="E838" s="103"/>
      <c r="F838" s="44"/>
      <c r="G838" s="128"/>
      <c r="H838" s="45">
        <f t="shared" si="125"/>
        <v>0</v>
      </c>
      <c r="I838" s="23">
        <f>IFERROR(VLOOKUP($D838,PGP!$A:$B,2,FALSE),0)</f>
        <v>0</v>
      </c>
      <c r="J838" s="24">
        <f t="shared" si="126"/>
        <v>0</v>
      </c>
      <c r="K838" s="46">
        <f t="shared" si="127"/>
        <v>0</v>
      </c>
      <c r="L838" s="47">
        <f t="shared" si="128"/>
        <v>0</v>
      </c>
      <c r="M838" s="24">
        <f t="shared" si="129"/>
        <v>0</v>
      </c>
      <c r="N838" s="46">
        <f t="shared" si="130"/>
        <v>0</v>
      </c>
      <c r="O838" s="49" t="str">
        <f t="shared" si="131"/>
        <v/>
      </c>
      <c r="P838" s="126" t="str">
        <f t="shared" si="132"/>
        <v/>
      </c>
      <c r="Q838" s="127">
        <f t="shared" si="133"/>
        <v>0</v>
      </c>
    </row>
    <row r="839" spans="2:17" s="1" customFormat="1" ht="13" x14ac:dyDescent="0.3">
      <c r="B839" s="166"/>
      <c r="C839" s="166"/>
      <c r="D839" s="164"/>
      <c r="E839" s="103"/>
      <c r="F839" s="44"/>
      <c r="G839" s="128"/>
      <c r="H839" s="45">
        <f t="shared" si="125"/>
        <v>0</v>
      </c>
      <c r="I839" s="23">
        <f>IFERROR(VLOOKUP($D839,PGP!$A:$B,2,FALSE),0)</f>
        <v>0</v>
      </c>
      <c r="J839" s="24">
        <f t="shared" si="126"/>
        <v>0</v>
      </c>
      <c r="K839" s="46">
        <f t="shared" si="127"/>
        <v>0</v>
      </c>
      <c r="L839" s="47">
        <f t="shared" si="128"/>
        <v>0</v>
      </c>
      <c r="M839" s="24">
        <f t="shared" si="129"/>
        <v>0</v>
      </c>
      <c r="N839" s="46">
        <f t="shared" si="130"/>
        <v>0</v>
      </c>
      <c r="O839" s="49" t="str">
        <f t="shared" si="131"/>
        <v/>
      </c>
      <c r="P839" s="126" t="str">
        <f t="shared" si="132"/>
        <v/>
      </c>
      <c r="Q839" s="127">
        <f t="shared" si="133"/>
        <v>0</v>
      </c>
    </row>
    <row r="840" spans="2:17" s="1" customFormat="1" ht="13" x14ac:dyDescent="0.3">
      <c r="B840" s="166"/>
      <c r="C840" s="166"/>
      <c r="D840" s="164"/>
      <c r="E840" s="103"/>
      <c r="F840" s="44"/>
      <c r="G840" s="128"/>
      <c r="H840" s="45">
        <f t="shared" si="125"/>
        <v>0</v>
      </c>
      <c r="I840" s="23">
        <f>IFERROR(VLOOKUP($D840,PGP!$A:$B,2,FALSE),0)</f>
        <v>0</v>
      </c>
      <c r="J840" s="24">
        <f t="shared" si="126"/>
        <v>0</v>
      </c>
      <c r="K840" s="46">
        <f t="shared" si="127"/>
        <v>0</v>
      </c>
      <c r="L840" s="47">
        <f t="shared" si="128"/>
        <v>0</v>
      </c>
      <c r="M840" s="24">
        <f t="shared" si="129"/>
        <v>0</v>
      </c>
      <c r="N840" s="46">
        <f t="shared" si="130"/>
        <v>0</v>
      </c>
      <c r="O840" s="49" t="str">
        <f t="shared" si="131"/>
        <v/>
      </c>
      <c r="P840" s="126" t="str">
        <f t="shared" si="132"/>
        <v/>
      </c>
      <c r="Q840" s="127">
        <f t="shared" si="133"/>
        <v>0</v>
      </c>
    </row>
    <row r="841" spans="2:17" s="1" customFormat="1" ht="13" x14ac:dyDescent="0.3">
      <c r="B841" s="166"/>
      <c r="C841" s="166"/>
      <c r="D841" s="164"/>
      <c r="E841" s="103"/>
      <c r="F841" s="44"/>
      <c r="G841" s="128"/>
      <c r="H841" s="45">
        <f t="shared" si="125"/>
        <v>0</v>
      </c>
      <c r="I841" s="23">
        <f>IFERROR(VLOOKUP($D841,PGP!$A:$B,2,FALSE),0)</f>
        <v>0</v>
      </c>
      <c r="J841" s="24">
        <f t="shared" si="126"/>
        <v>0</v>
      </c>
      <c r="K841" s="46">
        <f t="shared" si="127"/>
        <v>0</v>
      </c>
      <c r="L841" s="47">
        <f t="shared" si="128"/>
        <v>0</v>
      </c>
      <c r="M841" s="24">
        <f t="shared" si="129"/>
        <v>0</v>
      </c>
      <c r="N841" s="46">
        <f t="shared" si="130"/>
        <v>0</v>
      </c>
      <c r="O841" s="49" t="str">
        <f t="shared" si="131"/>
        <v/>
      </c>
      <c r="P841" s="126" t="str">
        <f t="shared" si="132"/>
        <v/>
      </c>
      <c r="Q841" s="127">
        <f t="shared" si="133"/>
        <v>0</v>
      </c>
    </row>
    <row r="842" spans="2:17" s="1" customFormat="1" ht="13" x14ac:dyDescent="0.3">
      <c r="B842" s="166"/>
      <c r="C842" s="166"/>
      <c r="D842" s="164"/>
      <c r="E842" s="103"/>
      <c r="F842" s="44"/>
      <c r="G842" s="128"/>
      <c r="H842" s="45">
        <f t="shared" si="125"/>
        <v>0</v>
      </c>
      <c r="I842" s="23">
        <f>IFERROR(VLOOKUP($D842,PGP!$A:$B,2,FALSE),0)</f>
        <v>0</v>
      </c>
      <c r="J842" s="24">
        <f t="shared" si="126"/>
        <v>0</v>
      </c>
      <c r="K842" s="46">
        <f t="shared" si="127"/>
        <v>0</v>
      </c>
      <c r="L842" s="47">
        <f t="shared" si="128"/>
        <v>0</v>
      </c>
      <c r="M842" s="24">
        <f t="shared" si="129"/>
        <v>0</v>
      </c>
      <c r="N842" s="46">
        <f t="shared" si="130"/>
        <v>0</v>
      </c>
      <c r="O842" s="49" t="str">
        <f t="shared" si="131"/>
        <v/>
      </c>
      <c r="P842" s="126" t="str">
        <f t="shared" si="132"/>
        <v/>
      </c>
      <c r="Q842" s="127">
        <f t="shared" si="133"/>
        <v>0</v>
      </c>
    </row>
    <row r="843" spans="2:17" s="1" customFormat="1" ht="13" x14ac:dyDescent="0.3">
      <c r="B843" s="166"/>
      <c r="C843" s="166"/>
      <c r="D843" s="164"/>
      <c r="E843" s="103"/>
      <c r="F843" s="44"/>
      <c r="G843" s="128"/>
      <c r="H843" s="45">
        <f t="shared" si="125"/>
        <v>0</v>
      </c>
      <c r="I843" s="23">
        <f>IFERROR(VLOOKUP($D843,PGP!$A:$B,2,FALSE),0)</f>
        <v>0</v>
      </c>
      <c r="J843" s="24">
        <f t="shared" si="126"/>
        <v>0</v>
      </c>
      <c r="K843" s="46">
        <f t="shared" si="127"/>
        <v>0</v>
      </c>
      <c r="L843" s="47">
        <f t="shared" si="128"/>
        <v>0</v>
      </c>
      <c r="M843" s="24">
        <f t="shared" si="129"/>
        <v>0</v>
      </c>
      <c r="N843" s="46">
        <f t="shared" si="130"/>
        <v>0</v>
      </c>
      <c r="O843" s="49" t="str">
        <f t="shared" si="131"/>
        <v/>
      </c>
      <c r="P843" s="126" t="str">
        <f t="shared" si="132"/>
        <v/>
      </c>
      <c r="Q843" s="127">
        <f t="shared" si="133"/>
        <v>0</v>
      </c>
    </row>
    <row r="844" spans="2:17" s="1" customFormat="1" ht="13" x14ac:dyDescent="0.3">
      <c r="B844" s="166"/>
      <c r="C844" s="166"/>
      <c r="D844" s="164"/>
      <c r="E844" s="103"/>
      <c r="F844" s="44"/>
      <c r="G844" s="128"/>
      <c r="H844" s="45">
        <f t="shared" si="125"/>
        <v>0</v>
      </c>
      <c r="I844" s="23">
        <f>IFERROR(VLOOKUP($D844,PGP!$A:$B,2,FALSE),0)</f>
        <v>0</v>
      </c>
      <c r="J844" s="24">
        <f t="shared" si="126"/>
        <v>0</v>
      </c>
      <c r="K844" s="46">
        <f t="shared" si="127"/>
        <v>0</v>
      </c>
      <c r="L844" s="47">
        <f t="shared" si="128"/>
        <v>0</v>
      </c>
      <c r="M844" s="24">
        <f t="shared" si="129"/>
        <v>0</v>
      </c>
      <c r="N844" s="46">
        <f t="shared" si="130"/>
        <v>0</v>
      </c>
      <c r="O844" s="49" t="str">
        <f t="shared" si="131"/>
        <v/>
      </c>
      <c r="P844" s="126" t="str">
        <f t="shared" si="132"/>
        <v/>
      </c>
      <c r="Q844" s="127">
        <f t="shared" si="133"/>
        <v>0</v>
      </c>
    </row>
    <row r="845" spans="2:17" s="1" customFormat="1" ht="13" x14ac:dyDescent="0.3">
      <c r="B845" s="166"/>
      <c r="C845" s="166"/>
      <c r="D845" s="164"/>
      <c r="E845" s="103"/>
      <c r="F845" s="44"/>
      <c r="G845" s="128"/>
      <c r="H845" s="45">
        <f t="shared" si="125"/>
        <v>0</v>
      </c>
      <c r="I845" s="23">
        <f>IFERROR(VLOOKUP($D845,PGP!$A:$B,2,FALSE),0)</f>
        <v>0</v>
      </c>
      <c r="J845" s="24">
        <f t="shared" si="126"/>
        <v>0</v>
      </c>
      <c r="K845" s="46">
        <f t="shared" si="127"/>
        <v>0</v>
      </c>
      <c r="L845" s="47">
        <f t="shared" si="128"/>
        <v>0</v>
      </c>
      <c r="M845" s="24">
        <f t="shared" si="129"/>
        <v>0</v>
      </c>
      <c r="N845" s="46">
        <f t="shared" si="130"/>
        <v>0</v>
      </c>
      <c r="O845" s="49" t="str">
        <f t="shared" si="131"/>
        <v/>
      </c>
      <c r="P845" s="126" t="str">
        <f t="shared" si="132"/>
        <v/>
      </c>
      <c r="Q845" s="127">
        <f t="shared" si="133"/>
        <v>0</v>
      </c>
    </row>
    <row r="846" spans="2:17" s="1" customFormat="1" ht="13" x14ac:dyDescent="0.3">
      <c r="B846" s="166"/>
      <c r="C846" s="166"/>
      <c r="D846" s="164"/>
      <c r="E846" s="103"/>
      <c r="F846" s="44"/>
      <c r="G846" s="128"/>
      <c r="H846" s="45">
        <f t="shared" si="125"/>
        <v>0</v>
      </c>
      <c r="I846" s="23">
        <f>IFERROR(VLOOKUP($D846,PGP!$A:$B,2,FALSE),0)</f>
        <v>0</v>
      </c>
      <c r="J846" s="24">
        <f t="shared" si="126"/>
        <v>0</v>
      </c>
      <c r="K846" s="46">
        <f t="shared" si="127"/>
        <v>0</v>
      </c>
      <c r="L846" s="47">
        <f t="shared" si="128"/>
        <v>0</v>
      </c>
      <c r="M846" s="24">
        <f t="shared" si="129"/>
        <v>0</v>
      </c>
      <c r="N846" s="46">
        <f t="shared" si="130"/>
        <v>0</v>
      </c>
      <c r="O846" s="49" t="str">
        <f t="shared" si="131"/>
        <v/>
      </c>
      <c r="P846" s="126" t="str">
        <f t="shared" si="132"/>
        <v/>
      </c>
      <c r="Q846" s="127">
        <f t="shared" si="133"/>
        <v>0</v>
      </c>
    </row>
    <row r="847" spans="2:17" s="1" customFormat="1" ht="13" x14ac:dyDescent="0.3">
      <c r="B847" s="166"/>
      <c r="C847" s="166"/>
      <c r="D847" s="164"/>
      <c r="E847" s="103"/>
      <c r="F847" s="44"/>
      <c r="G847" s="128"/>
      <c r="H847" s="45">
        <f t="shared" si="125"/>
        <v>0</v>
      </c>
      <c r="I847" s="23">
        <f>IFERROR(VLOOKUP($D847,PGP!$A:$B,2,FALSE),0)</f>
        <v>0</v>
      </c>
      <c r="J847" s="24">
        <f t="shared" si="126"/>
        <v>0</v>
      </c>
      <c r="K847" s="46">
        <f t="shared" si="127"/>
        <v>0</v>
      </c>
      <c r="L847" s="47">
        <f t="shared" si="128"/>
        <v>0</v>
      </c>
      <c r="M847" s="24">
        <f t="shared" si="129"/>
        <v>0</v>
      </c>
      <c r="N847" s="46">
        <f t="shared" si="130"/>
        <v>0</v>
      </c>
      <c r="O847" s="49" t="str">
        <f t="shared" si="131"/>
        <v/>
      </c>
      <c r="P847" s="126" t="str">
        <f t="shared" si="132"/>
        <v/>
      </c>
      <c r="Q847" s="127">
        <f t="shared" si="133"/>
        <v>0</v>
      </c>
    </row>
    <row r="848" spans="2:17" s="1" customFormat="1" ht="13" x14ac:dyDescent="0.3">
      <c r="B848" s="166"/>
      <c r="C848" s="166"/>
      <c r="D848" s="164"/>
      <c r="E848" s="103"/>
      <c r="F848" s="44"/>
      <c r="G848" s="128"/>
      <c r="H848" s="45">
        <f t="shared" si="125"/>
        <v>0</v>
      </c>
      <c r="I848" s="23">
        <f>IFERROR(VLOOKUP($D848,PGP!$A:$B,2,FALSE),0)</f>
        <v>0</v>
      </c>
      <c r="J848" s="24">
        <f t="shared" si="126"/>
        <v>0</v>
      </c>
      <c r="K848" s="46">
        <f t="shared" si="127"/>
        <v>0</v>
      </c>
      <c r="L848" s="47">
        <f t="shared" si="128"/>
        <v>0</v>
      </c>
      <c r="M848" s="24">
        <f t="shared" si="129"/>
        <v>0</v>
      </c>
      <c r="N848" s="46">
        <f t="shared" si="130"/>
        <v>0</v>
      </c>
      <c r="O848" s="49" t="str">
        <f t="shared" si="131"/>
        <v/>
      </c>
      <c r="P848" s="126" t="str">
        <f t="shared" si="132"/>
        <v/>
      </c>
      <c r="Q848" s="127">
        <f t="shared" si="133"/>
        <v>0</v>
      </c>
    </row>
    <row r="849" spans="2:17" s="1" customFormat="1" ht="13" x14ac:dyDescent="0.3">
      <c r="B849" s="166"/>
      <c r="C849" s="166"/>
      <c r="D849" s="164"/>
      <c r="E849" s="103"/>
      <c r="F849" s="44"/>
      <c r="G849" s="128"/>
      <c r="H849" s="45">
        <f t="shared" si="125"/>
        <v>0</v>
      </c>
      <c r="I849" s="23">
        <f>IFERROR(VLOOKUP($D849,PGP!$A:$B,2,FALSE),0)</f>
        <v>0</v>
      </c>
      <c r="J849" s="24">
        <f t="shared" si="126"/>
        <v>0</v>
      </c>
      <c r="K849" s="46">
        <f t="shared" si="127"/>
        <v>0</v>
      </c>
      <c r="L849" s="47">
        <f t="shared" si="128"/>
        <v>0</v>
      </c>
      <c r="M849" s="24">
        <f t="shared" si="129"/>
        <v>0</v>
      </c>
      <c r="N849" s="46">
        <f t="shared" si="130"/>
        <v>0</v>
      </c>
      <c r="O849" s="49" t="str">
        <f t="shared" si="131"/>
        <v/>
      </c>
      <c r="P849" s="126" t="str">
        <f t="shared" si="132"/>
        <v/>
      </c>
      <c r="Q849" s="127">
        <f t="shared" si="133"/>
        <v>0</v>
      </c>
    </row>
    <row r="850" spans="2:17" s="1" customFormat="1" ht="13" x14ac:dyDescent="0.3">
      <c r="B850" s="166"/>
      <c r="C850" s="166"/>
      <c r="D850" s="164"/>
      <c r="E850" s="103"/>
      <c r="F850" s="44"/>
      <c r="G850" s="128"/>
      <c r="H850" s="45">
        <f t="shared" si="125"/>
        <v>0</v>
      </c>
      <c r="I850" s="23">
        <f>IFERROR(VLOOKUP($D850,PGP!$A:$B,2,FALSE),0)</f>
        <v>0</v>
      </c>
      <c r="J850" s="24">
        <f t="shared" si="126"/>
        <v>0</v>
      </c>
      <c r="K850" s="46">
        <f t="shared" si="127"/>
        <v>0</v>
      </c>
      <c r="L850" s="47">
        <f t="shared" si="128"/>
        <v>0</v>
      </c>
      <c r="M850" s="24">
        <f t="shared" si="129"/>
        <v>0</v>
      </c>
      <c r="N850" s="46">
        <f t="shared" si="130"/>
        <v>0</v>
      </c>
      <c r="O850" s="49" t="str">
        <f t="shared" si="131"/>
        <v/>
      </c>
      <c r="P850" s="126" t="str">
        <f t="shared" si="132"/>
        <v/>
      </c>
      <c r="Q850" s="127">
        <f t="shared" si="133"/>
        <v>0</v>
      </c>
    </row>
    <row r="851" spans="2:17" s="1" customFormat="1" ht="13" x14ac:dyDescent="0.3">
      <c r="B851" s="166"/>
      <c r="C851" s="166"/>
      <c r="D851" s="164"/>
      <c r="E851" s="103"/>
      <c r="F851" s="44"/>
      <c r="G851" s="128"/>
      <c r="H851" s="45">
        <f t="shared" si="125"/>
        <v>0</v>
      </c>
      <c r="I851" s="23">
        <f>IFERROR(VLOOKUP($D851,PGP!$A:$B,2,FALSE),0)</f>
        <v>0</v>
      </c>
      <c r="J851" s="24">
        <f t="shared" si="126"/>
        <v>0</v>
      </c>
      <c r="K851" s="46">
        <f t="shared" si="127"/>
        <v>0</v>
      </c>
      <c r="L851" s="47">
        <f t="shared" si="128"/>
        <v>0</v>
      </c>
      <c r="M851" s="24">
        <f t="shared" si="129"/>
        <v>0</v>
      </c>
      <c r="N851" s="46">
        <f t="shared" si="130"/>
        <v>0</v>
      </c>
      <c r="O851" s="49" t="str">
        <f t="shared" si="131"/>
        <v/>
      </c>
      <c r="P851" s="126" t="str">
        <f t="shared" si="132"/>
        <v/>
      </c>
      <c r="Q851" s="127">
        <f t="shared" si="133"/>
        <v>0</v>
      </c>
    </row>
    <row r="852" spans="2:17" s="1" customFormat="1" ht="13" x14ac:dyDescent="0.3">
      <c r="B852" s="166"/>
      <c r="C852" s="166"/>
      <c r="D852" s="164"/>
      <c r="E852" s="103"/>
      <c r="F852" s="44"/>
      <c r="G852" s="128"/>
      <c r="H852" s="45">
        <f t="shared" si="125"/>
        <v>0</v>
      </c>
      <c r="I852" s="23">
        <f>IFERROR(VLOOKUP($D852,PGP!$A:$B,2,FALSE),0)</f>
        <v>0</v>
      </c>
      <c r="J852" s="24">
        <f t="shared" si="126"/>
        <v>0</v>
      </c>
      <c r="K852" s="46">
        <f t="shared" si="127"/>
        <v>0</v>
      </c>
      <c r="L852" s="47">
        <f t="shared" si="128"/>
        <v>0</v>
      </c>
      <c r="M852" s="24">
        <f t="shared" si="129"/>
        <v>0</v>
      </c>
      <c r="N852" s="46">
        <f t="shared" si="130"/>
        <v>0</v>
      </c>
      <c r="O852" s="49" t="str">
        <f t="shared" si="131"/>
        <v/>
      </c>
      <c r="P852" s="126" t="str">
        <f t="shared" si="132"/>
        <v/>
      </c>
      <c r="Q852" s="127">
        <f t="shared" si="133"/>
        <v>0</v>
      </c>
    </row>
    <row r="853" spans="2:17" s="1" customFormat="1" ht="13" x14ac:dyDescent="0.3">
      <c r="B853" s="166"/>
      <c r="C853" s="166"/>
      <c r="D853" s="164"/>
      <c r="E853" s="103"/>
      <c r="F853" s="44"/>
      <c r="G853" s="128"/>
      <c r="H853" s="45">
        <f t="shared" si="125"/>
        <v>0</v>
      </c>
      <c r="I853" s="23">
        <f>IFERROR(VLOOKUP($D853,PGP!$A:$B,2,FALSE),0)</f>
        <v>0</v>
      </c>
      <c r="J853" s="24">
        <f t="shared" si="126"/>
        <v>0</v>
      </c>
      <c r="K853" s="46">
        <f t="shared" si="127"/>
        <v>0</v>
      </c>
      <c r="L853" s="47">
        <f t="shared" si="128"/>
        <v>0</v>
      </c>
      <c r="M853" s="24">
        <f t="shared" si="129"/>
        <v>0</v>
      </c>
      <c r="N853" s="46">
        <f t="shared" si="130"/>
        <v>0</v>
      </c>
      <c r="O853" s="49" t="str">
        <f t="shared" si="131"/>
        <v/>
      </c>
      <c r="P853" s="126" t="str">
        <f t="shared" si="132"/>
        <v/>
      </c>
      <c r="Q853" s="127">
        <f t="shared" si="133"/>
        <v>0</v>
      </c>
    </row>
    <row r="854" spans="2:17" s="1" customFormat="1" ht="13" x14ac:dyDescent="0.3">
      <c r="B854" s="166"/>
      <c r="C854" s="166"/>
      <c r="D854" s="164"/>
      <c r="E854" s="103"/>
      <c r="F854" s="44"/>
      <c r="G854" s="128"/>
      <c r="H854" s="45">
        <f t="shared" si="125"/>
        <v>0</v>
      </c>
      <c r="I854" s="23">
        <f>IFERROR(VLOOKUP($D854,PGP!$A:$B,2,FALSE),0)</f>
        <v>0</v>
      </c>
      <c r="J854" s="24">
        <f t="shared" si="126"/>
        <v>0</v>
      </c>
      <c r="K854" s="46">
        <f t="shared" si="127"/>
        <v>0</v>
      </c>
      <c r="L854" s="47">
        <f t="shared" si="128"/>
        <v>0</v>
      </c>
      <c r="M854" s="24">
        <f t="shared" si="129"/>
        <v>0</v>
      </c>
      <c r="N854" s="46">
        <f t="shared" si="130"/>
        <v>0</v>
      </c>
      <c r="O854" s="49" t="str">
        <f t="shared" si="131"/>
        <v/>
      </c>
      <c r="P854" s="126" t="str">
        <f t="shared" si="132"/>
        <v/>
      </c>
      <c r="Q854" s="127">
        <f t="shared" si="133"/>
        <v>0</v>
      </c>
    </row>
    <row r="855" spans="2:17" s="1" customFormat="1" ht="13" x14ac:dyDescent="0.3">
      <c r="B855" s="166"/>
      <c r="C855" s="166"/>
      <c r="D855" s="164"/>
      <c r="E855" s="103"/>
      <c r="F855" s="44"/>
      <c r="G855" s="128"/>
      <c r="H855" s="45">
        <f t="shared" si="125"/>
        <v>0</v>
      </c>
      <c r="I855" s="23">
        <f>IFERROR(VLOOKUP($D855,PGP!$A:$B,2,FALSE),0)</f>
        <v>0</v>
      </c>
      <c r="J855" s="24">
        <f t="shared" si="126"/>
        <v>0</v>
      </c>
      <c r="K855" s="46">
        <f t="shared" si="127"/>
        <v>0</v>
      </c>
      <c r="L855" s="47">
        <f t="shared" si="128"/>
        <v>0</v>
      </c>
      <c r="M855" s="24">
        <f t="shared" si="129"/>
        <v>0</v>
      </c>
      <c r="N855" s="46">
        <f t="shared" si="130"/>
        <v>0</v>
      </c>
      <c r="O855" s="49" t="str">
        <f t="shared" si="131"/>
        <v/>
      </c>
      <c r="P855" s="126" t="str">
        <f t="shared" si="132"/>
        <v/>
      </c>
      <c r="Q855" s="127">
        <f t="shared" si="133"/>
        <v>0</v>
      </c>
    </row>
    <row r="856" spans="2:17" s="1" customFormat="1" ht="13" x14ac:dyDescent="0.3">
      <c r="B856" s="166"/>
      <c r="C856" s="166"/>
      <c r="D856" s="164"/>
      <c r="E856" s="103"/>
      <c r="F856" s="44"/>
      <c r="G856" s="128"/>
      <c r="H856" s="45">
        <f t="shared" si="125"/>
        <v>0</v>
      </c>
      <c r="I856" s="23">
        <f>IFERROR(VLOOKUP($D856,PGP!$A:$B,2,FALSE),0)</f>
        <v>0</v>
      </c>
      <c r="J856" s="24">
        <f t="shared" si="126"/>
        <v>0</v>
      </c>
      <c r="K856" s="46">
        <f t="shared" si="127"/>
        <v>0</v>
      </c>
      <c r="L856" s="47">
        <f t="shared" si="128"/>
        <v>0</v>
      </c>
      <c r="M856" s="24">
        <f t="shared" si="129"/>
        <v>0</v>
      </c>
      <c r="N856" s="46">
        <f t="shared" si="130"/>
        <v>0</v>
      </c>
      <c r="O856" s="49" t="str">
        <f t="shared" si="131"/>
        <v/>
      </c>
      <c r="P856" s="126" t="str">
        <f t="shared" si="132"/>
        <v/>
      </c>
      <c r="Q856" s="127">
        <f t="shared" si="133"/>
        <v>0</v>
      </c>
    </row>
    <row r="857" spans="2:17" s="1" customFormat="1" ht="13" x14ac:dyDescent="0.3">
      <c r="B857" s="166"/>
      <c r="C857" s="166"/>
      <c r="D857" s="164"/>
      <c r="E857" s="103"/>
      <c r="F857" s="44"/>
      <c r="G857" s="128"/>
      <c r="H857" s="45">
        <f t="shared" si="125"/>
        <v>0</v>
      </c>
      <c r="I857" s="23">
        <f>IFERROR(VLOOKUP($D857,PGP!$A:$B,2,FALSE),0)</f>
        <v>0</v>
      </c>
      <c r="J857" s="24">
        <f t="shared" si="126"/>
        <v>0</v>
      </c>
      <c r="K857" s="46">
        <f t="shared" si="127"/>
        <v>0</v>
      </c>
      <c r="L857" s="47">
        <f t="shared" si="128"/>
        <v>0</v>
      </c>
      <c r="M857" s="24">
        <f t="shared" si="129"/>
        <v>0</v>
      </c>
      <c r="N857" s="46">
        <f t="shared" si="130"/>
        <v>0</v>
      </c>
      <c r="O857" s="49" t="str">
        <f t="shared" si="131"/>
        <v/>
      </c>
      <c r="P857" s="126" t="str">
        <f t="shared" si="132"/>
        <v/>
      </c>
      <c r="Q857" s="127">
        <f t="shared" si="133"/>
        <v>0</v>
      </c>
    </row>
    <row r="858" spans="2:17" s="1" customFormat="1" ht="13" x14ac:dyDescent="0.3">
      <c r="B858" s="166"/>
      <c r="C858" s="166"/>
      <c r="D858" s="164"/>
      <c r="E858" s="103"/>
      <c r="F858" s="44"/>
      <c r="G858" s="128"/>
      <c r="H858" s="45">
        <f t="shared" si="125"/>
        <v>0</v>
      </c>
      <c r="I858" s="23">
        <f>IFERROR(VLOOKUP($D858,PGP!$A:$B,2,FALSE),0)</f>
        <v>0</v>
      </c>
      <c r="J858" s="24">
        <f t="shared" si="126"/>
        <v>0</v>
      </c>
      <c r="K858" s="46">
        <f t="shared" si="127"/>
        <v>0</v>
      </c>
      <c r="L858" s="47">
        <f t="shared" si="128"/>
        <v>0</v>
      </c>
      <c r="M858" s="24">
        <f t="shared" si="129"/>
        <v>0</v>
      </c>
      <c r="N858" s="46">
        <f t="shared" si="130"/>
        <v>0</v>
      </c>
      <c r="O858" s="49" t="str">
        <f t="shared" si="131"/>
        <v/>
      </c>
      <c r="P858" s="126" t="str">
        <f t="shared" si="132"/>
        <v/>
      </c>
      <c r="Q858" s="127">
        <f t="shared" si="133"/>
        <v>0</v>
      </c>
    </row>
    <row r="859" spans="2:17" s="1" customFormat="1" ht="13" x14ac:dyDescent="0.3">
      <c r="B859" s="166"/>
      <c r="C859" s="166"/>
      <c r="D859" s="164"/>
      <c r="E859" s="103"/>
      <c r="F859" s="44"/>
      <c r="G859" s="128"/>
      <c r="H859" s="45">
        <f t="shared" si="125"/>
        <v>0</v>
      </c>
      <c r="I859" s="23">
        <f>IFERROR(VLOOKUP($D859,PGP!$A:$B,2,FALSE),0)</f>
        <v>0</v>
      </c>
      <c r="J859" s="24">
        <f t="shared" si="126"/>
        <v>0</v>
      </c>
      <c r="K859" s="46">
        <f t="shared" si="127"/>
        <v>0</v>
      </c>
      <c r="L859" s="47">
        <f t="shared" si="128"/>
        <v>0</v>
      </c>
      <c r="M859" s="24">
        <f t="shared" si="129"/>
        <v>0</v>
      </c>
      <c r="N859" s="46">
        <f t="shared" si="130"/>
        <v>0</v>
      </c>
      <c r="O859" s="49" t="str">
        <f t="shared" si="131"/>
        <v/>
      </c>
      <c r="P859" s="126" t="str">
        <f t="shared" si="132"/>
        <v/>
      </c>
      <c r="Q859" s="127">
        <f t="shared" si="133"/>
        <v>0</v>
      </c>
    </row>
    <row r="860" spans="2:17" s="1" customFormat="1" ht="13" x14ac:dyDescent="0.3">
      <c r="B860" s="166"/>
      <c r="C860" s="166"/>
      <c r="D860" s="164"/>
      <c r="E860" s="103"/>
      <c r="F860" s="44"/>
      <c r="G860" s="128"/>
      <c r="H860" s="45">
        <f t="shared" si="125"/>
        <v>0</v>
      </c>
      <c r="I860" s="23">
        <f>IFERROR(VLOOKUP($D860,PGP!$A:$B,2,FALSE),0)</f>
        <v>0</v>
      </c>
      <c r="J860" s="24">
        <f t="shared" si="126"/>
        <v>0</v>
      </c>
      <c r="K860" s="46">
        <f t="shared" si="127"/>
        <v>0</v>
      </c>
      <c r="L860" s="47">
        <f t="shared" si="128"/>
        <v>0</v>
      </c>
      <c r="M860" s="24">
        <f t="shared" si="129"/>
        <v>0</v>
      </c>
      <c r="N860" s="46">
        <f t="shared" si="130"/>
        <v>0</v>
      </c>
      <c r="O860" s="49" t="str">
        <f t="shared" si="131"/>
        <v/>
      </c>
      <c r="P860" s="126" t="str">
        <f t="shared" si="132"/>
        <v/>
      </c>
      <c r="Q860" s="127">
        <f t="shared" si="133"/>
        <v>0</v>
      </c>
    </row>
    <row r="861" spans="2:17" s="1" customFormat="1" ht="13" x14ac:dyDescent="0.3">
      <c r="B861" s="166"/>
      <c r="C861" s="166"/>
      <c r="D861" s="164"/>
      <c r="E861" s="103"/>
      <c r="F861" s="44"/>
      <c r="G861" s="128"/>
      <c r="H861" s="45">
        <f t="shared" si="125"/>
        <v>0</v>
      </c>
      <c r="I861" s="23">
        <f>IFERROR(VLOOKUP($D861,PGP!$A:$B,2,FALSE),0)</f>
        <v>0</v>
      </c>
      <c r="J861" s="24">
        <f t="shared" si="126"/>
        <v>0</v>
      </c>
      <c r="K861" s="46">
        <f t="shared" si="127"/>
        <v>0</v>
      </c>
      <c r="L861" s="47">
        <f t="shared" si="128"/>
        <v>0</v>
      </c>
      <c r="M861" s="24">
        <f t="shared" si="129"/>
        <v>0</v>
      </c>
      <c r="N861" s="46">
        <f t="shared" si="130"/>
        <v>0</v>
      </c>
      <c r="O861" s="49" t="str">
        <f t="shared" si="131"/>
        <v/>
      </c>
      <c r="P861" s="126" t="str">
        <f t="shared" si="132"/>
        <v/>
      </c>
      <c r="Q861" s="127">
        <f t="shared" si="133"/>
        <v>0</v>
      </c>
    </row>
    <row r="862" spans="2:17" s="1" customFormat="1" ht="13" x14ac:dyDescent="0.3">
      <c r="B862" s="166"/>
      <c r="C862" s="166"/>
      <c r="D862" s="164"/>
      <c r="E862" s="103"/>
      <c r="F862" s="44"/>
      <c r="G862" s="128"/>
      <c r="H862" s="45">
        <f t="shared" si="125"/>
        <v>0</v>
      </c>
      <c r="I862" s="23">
        <f>IFERROR(VLOOKUP($D862,PGP!$A:$B,2,FALSE),0)</f>
        <v>0</v>
      </c>
      <c r="J862" s="24">
        <f t="shared" si="126"/>
        <v>0</v>
      </c>
      <c r="K862" s="46">
        <f t="shared" si="127"/>
        <v>0</v>
      </c>
      <c r="L862" s="47">
        <f t="shared" si="128"/>
        <v>0</v>
      </c>
      <c r="M862" s="24">
        <f t="shared" si="129"/>
        <v>0</v>
      </c>
      <c r="N862" s="46">
        <f t="shared" si="130"/>
        <v>0</v>
      </c>
      <c r="O862" s="49" t="str">
        <f t="shared" si="131"/>
        <v/>
      </c>
      <c r="P862" s="126" t="str">
        <f t="shared" si="132"/>
        <v/>
      </c>
      <c r="Q862" s="127">
        <f t="shared" si="133"/>
        <v>0</v>
      </c>
    </row>
    <row r="863" spans="2:17" s="1" customFormat="1" ht="13" x14ac:dyDescent="0.3">
      <c r="B863" s="166"/>
      <c r="C863" s="166"/>
      <c r="D863" s="164"/>
      <c r="E863" s="103"/>
      <c r="F863" s="44"/>
      <c r="G863" s="128"/>
      <c r="H863" s="45">
        <f t="shared" si="125"/>
        <v>0</v>
      </c>
      <c r="I863" s="23">
        <f>IFERROR(VLOOKUP($D863,PGP!$A:$B,2,FALSE),0)</f>
        <v>0</v>
      </c>
      <c r="J863" s="24">
        <f t="shared" si="126"/>
        <v>0</v>
      </c>
      <c r="K863" s="46">
        <f t="shared" si="127"/>
        <v>0</v>
      </c>
      <c r="L863" s="47">
        <f t="shared" si="128"/>
        <v>0</v>
      </c>
      <c r="M863" s="24">
        <f t="shared" si="129"/>
        <v>0</v>
      </c>
      <c r="N863" s="46">
        <f t="shared" si="130"/>
        <v>0</v>
      </c>
      <c r="O863" s="49" t="str">
        <f t="shared" si="131"/>
        <v/>
      </c>
      <c r="P863" s="126" t="str">
        <f t="shared" si="132"/>
        <v/>
      </c>
      <c r="Q863" s="127">
        <f t="shared" si="133"/>
        <v>0</v>
      </c>
    </row>
    <row r="864" spans="2:17" s="1" customFormat="1" ht="13" x14ac:dyDescent="0.3">
      <c r="B864" s="166"/>
      <c r="C864" s="166"/>
      <c r="D864" s="164"/>
      <c r="E864" s="103"/>
      <c r="F864" s="44"/>
      <c r="G864" s="128"/>
      <c r="H864" s="45">
        <f t="shared" si="125"/>
        <v>0</v>
      </c>
      <c r="I864" s="23">
        <f>IFERROR(VLOOKUP($D864,PGP!$A:$B,2,FALSE),0)</f>
        <v>0</v>
      </c>
      <c r="J864" s="24">
        <f t="shared" si="126"/>
        <v>0</v>
      </c>
      <c r="K864" s="46">
        <f t="shared" si="127"/>
        <v>0</v>
      </c>
      <c r="L864" s="47">
        <f t="shared" si="128"/>
        <v>0</v>
      </c>
      <c r="M864" s="24">
        <f t="shared" si="129"/>
        <v>0</v>
      </c>
      <c r="N864" s="46">
        <f t="shared" si="130"/>
        <v>0</v>
      </c>
      <c r="O864" s="49" t="str">
        <f t="shared" si="131"/>
        <v/>
      </c>
      <c r="P864" s="126" t="str">
        <f t="shared" si="132"/>
        <v/>
      </c>
      <c r="Q864" s="127">
        <f t="shared" si="133"/>
        <v>0</v>
      </c>
    </row>
    <row r="865" spans="2:17" s="1" customFormat="1" ht="13" x14ac:dyDescent="0.3">
      <c r="B865" s="166"/>
      <c r="C865" s="166"/>
      <c r="D865" s="164"/>
      <c r="E865" s="103"/>
      <c r="F865" s="44"/>
      <c r="G865" s="128"/>
      <c r="H865" s="45">
        <f t="shared" si="125"/>
        <v>0</v>
      </c>
      <c r="I865" s="23">
        <f>IFERROR(VLOOKUP($D865,PGP!$A:$B,2,FALSE),0)</f>
        <v>0</v>
      </c>
      <c r="J865" s="24">
        <f t="shared" si="126"/>
        <v>0</v>
      </c>
      <c r="K865" s="46">
        <f t="shared" si="127"/>
        <v>0</v>
      </c>
      <c r="L865" s="47">
        <f t="shared" si="128"/>
        <v>0</v>
      </c>
      <c r="M865" s="24">
        <f t="shared" si="129"/>
        <v>0</v>
      </c>
      <c r="N865" s="46">
        <f t="shared" si="130"/>
        <v>0</v>
      </c>
      <c r="O865" s="49" t="str">
        <f t="shared" si="131"/>
        <v/>
      </c>
      <c r="P865" s="126" t="str">
        <f t="shared" si="132"/>
        <v/>
      </c>
      <c r="Q865" s="127">
        <f t="shared" si="133"/>
        <v>0</v>
      </c>
    </row>
    <row r="866" spans="2:17" s="1" customFormat="1" ht="13" x14ac:dyDescent="0.3">
      <c r="B866" s="166"/>
      <c r="C866" s="166"/>
      <c r="D866" s="164"/>
      <c r="E866" s="103"/>
      <c r="F866" s="44"/>
      <c r="G866" s="128"/>
      <c r="H866" s="45">
        <f t="shared" si="125"/>
        <v>0</v>
      </c>
      <c r="I866" s="23">
        <f>IFERROR(VLOOKUP($D866,PGP!$A:$B,2,FALSE),0)</f>
        <v>0</v>
      </c>
      <c r="J866" s="24">
        <f t="shared" si="126"/>
        <v>0</v>
      </c>
      <c r="K866" s="46">
        <f t="shared" si="127"/>
        <v>0</v>
      </c>
      <c r="L866" s="47">
        <f t="shared" si="128"/>
        <v>0</v>
      </c>
      <c r="M866" s="24">
        <f t="shared" si="129"/>
        <v>0</v>
      </c>
      <c r="N866" s="46">
        <f t="shared" si="130"/>
        <v>0</v>
      </c>
      <c r="O866" s="49" t="str">
        <f t="shared" si="131"/>
        <v/>
      </c>
      <c r="P866" s="126" t="str">
        <f t="shared" si="132"/>
        <v/>
      </c>
      <c r="Q866" s="127">
        <f t="shared" si="133"/>
        <v>0</v>
      </c>
    </row>
    <row r="867" spans="2:17" s="1" customFormat="1" ht="13" x14ac:dyDescent="0.3">
      <c r="B867" s="166"/>
      <c r="C867" s="166"/>
      <c r="D867" s="164"/>
      <c r="E867" s="103"/>
      <c r="F867" s="44"/>
      <c r="G867" s="128"/>
      <c r="H867" s="45">
        <f t="shared" si="125"/>
        <v>0</v>
      </c>
      <c r="I867" s="23">
        <f>IFERROR(VLOOKUP($D867,PGP!$A:$B,2,FALSE),0)</f>
        <v>0</v>
      </c>
      <c r="J867" s="24">
        <f t="shared" si="126"/>
        <v>0</v>
      </c>
      <c r="K867" s="46">
        <f t="shared" si="127"/>
        <v>0</v>
      </c>
      <c r="L867" s="47">
        <f t="shared" si="128"/>
        <v>0</v>
      </c>
      <c r="M867" s="24">
        <f t="shared" si="129"/>
        <v>0</v>
      </c>
      <c r="N867" s="46">
        <f t="shared" si="130"/>
        <v>0</v>
      </c>
      <c r="O867" s="49" t="str">
        <f t="shared" si="131"/>
        <v/>
      </c>
      <c r="P867" s="126" t="str">
        <f t="shared" si="132"/>
        <v/>
      </c>
      <c r="Q867" s="127">
        <f t="shared" si="133"/>
        <v>0</v>
      </c>
    </row>
    <row r="868" spans="2:17" s="1" customFormat="1" ht="13" x14ac:dyDescent="0.3">
      <c r="B868" s="166"/>
      <c r="C868" s="166"/>
      <c r="D868" s="164"/>
      <c r="E868" s="103"/>
      <c r="F868" s="44"/>
      <c r="G868" s="128"/>
      <c r="H868" s="45">
        <f t="shared" si="125"/>
        <v>0</v>
      </c>
      <c r="I868" s="23">
        <f>IFERROR(VLOOKUP($D868,PGP!$A:$B,2,FALSE),0)</f>
        <v>0</v>
      </c>
      <c r="J868" s="24">
        <f t="shared" si="126"/>
        <v>0</v>
      </c>
      <c r="K868" s="46">
        <f t="shared" si="127"/>
        <v>0</v>
      </c>
      <c r="L868" s="47">
        <f t="shared" si="128"/>
        <v>0</v>
      </c>
      <c r="M868" s="24">
        <f t="shared" si="129"/>
        <v>0</v>
      </c>
      <c r="N868" s="46">
        <f t="shared" si="130"/>
        <v>0</v>
      </c>
      <c r="O868" s="49" t="str">
        <f t="shared" si="131"/>
        <v/>
      </c>
      <c r="P868" s="126" t="str">
        <f t="shared" si="132"/>
        <v/>
      </c>
      <c r="Q868" s="127">
        <f t="shared" si="133"/>
        <v>0</v>
      </c>
    </row>
    <row r="869" spans="2:17" s="1" customFormat="1" ht="13" x14ac:dyDescent="0.3">
      <c r="B869" s="166"/>
      <c r="C869" s="166"/>
      <c r="D869" s="164"/>
      <c r="E869" s="103"/>
      <c r="F869" s="44"/>
      <c r="G869" s="128"/>
      <c r="H869" s="45">
        <f t="shared" si="125"/>
        <v>0</v>
      </c>
      <c r="I869" s="23">
        <f>IFERROR(VLOOKUP($D869,PGP!$A:$B,2,FALSE),0)</f>
        <v>0</v>
      </c>
      <c r="J869" s="24">
        <f t="shared" si="126"/>
        <v>0</v>
      </c>
      <c r="K869" s="46">
        <f t="shared" si="127"/>
        <v>0</v>
      </c>
      <c r="L869" s="47">
        <f t="shared" si="128"/>
        <v>0</v>
      </c>
      <c r="M869" s="24">
        <f t="shared" si="129"/>
        <v>0</v>
      </c>
      <c r="N869" s="46">
        <f t="shared" si="130"/>
        <v>0</v>
      </c>
      <c r="O869" s="49" t="str">
        <f t="shared" si="131"/>
        <v/>
      </c>
      <c r="P869" s="126" t="str">
        <f t="shared" si="132"/>
        <v/>
      </c>
      <c r="Q869" s="127">
        <f t="shared" si="133"/>
        <v>0</v>
      </c>
    </row>
    <row r="870" spans="2:17" s="1" customFormat="1" ht="13" x14ac:dyDescent="0.3">
      <c r="B870" s="166"/>
      <c r="C870" s="166"/>
      <c r="D870" s="164"/>
      <c r="E870" s="103"/>
      <c r="F870" s="44"/>
      <c r="G870" s="128"/>
      <c r="H870" s="45">
        <f t="shared" si="125"/>
        <v>0</v>
      </c>
      <c r="I870" s="23">
        <f>IFERROR(VLOOKUP($D870,PGP!$A:$B,2,FALSE),0)</f>
        <v>0</v>
      </c>
      <c r="J870" s="24">
        <f t="shared" si="126"/>
        <v>0</v>
      </c>
      <c r="K870" s="46">
        <f t="shared" si="127"/>
        <v>0</v>
      </c>
      <c r="L870" s="47">
        <f t="shared" si="128"/>
        <v>0</v>
      </c>
      <c r="M870" s="24">
        <f t="shared" si="129"/>
        <v>0</v>
      </c>
      <c r="N870" s="46">
        <f t="shared" si="130"/>
        <v>0</v>
      </c>
      <c r="O870" s="49" t="str">
        <f t="shared" si="131"/>
        <v/>
      </c>
      <c r="P870" s="126" t="str">
        <f t="shared" si="132"/>
        <v/>
      </c>
      <c r="Q870" s="127">
        <f t="shared" si="133"/>
        <v>0</v>
      </c>
    </row>
    <row r="871" spans="2:17" s="1" customFormat="1" ht="13" x14ac:dyDescent="0.3">
      <c r="B871" s="166"/>
      <c r="C871" s="166"/>
      <c r="D871" s="164"/>
      <c r="E871" s="103"/>
      <c r="F871" s="44"/>
      <c r="G871" s="128"/>
      <c r="H871" s="45">
        <f t="shared" si="125"/>
        <v>0</v>
      </c>
      <c r="I871" s="23">
        <f>IFERROR(VLOOKUP($D871,PGP!$A:$B,2,FALSE),0)</f>
        <v>0</v>
      </c>
      <c r="J871" s="24">
        <f t="shared" si="126"/>
        <v>0</v>
      </c>
      <c r="K871" s="46">
        <f t="shared" si="127"/>
        <v>0</v>
      </c>
      <c r="L871" s="47">
        <f t="shared" si="128"/>
        <v>0</v>
      </c>
      <c r="M871" s="24">
        <f t="shared" si="129"/>
        <v>0</v>
      </c>
      <c r="N871" s="46">
        <f t="shared" si="130"/>
        <v>0</v>
      </c>
      <c r="O871" s="49" t="str">
        <f t="shared" si="131"/>
        <v/>
      </c>
      <c r="P871" s="126" t="str">
        <f t="shared" si="132"/>
        <v/>
      </c>
      <c r="Q871" s="127">
        <f t="shared" si="133"/>
        <v>0</v>
      </c>
    </row>
    <row r="872" spans="2:17" s="1" customFormat="1" ht="13" x14ac:dyDescent="0.3">
      <c r="B872" s="166"/>
      <c r="C872" s="166"/>
      <c r="D872" s="164"/>
      <c r="E872" s="103"/>
      <c r="F872" s="44"/>
      <c r="G872" s="128"/>
      <c r="H872" s="45">
        <f t="shared" ref="H872:H935" si="134">(IF(AND(D872="Fleurs séchées/Dried cannabis",(E872&lt;28)),1.05,0)+IF(AND(D872="Fleurs séchées/Dried cannabis",(E872=28)),0.9,0))*$E872</f>
        <v>0</v>
      </c>
      <c r="I872" s="23">
        <f>IFERROR(VLOOKUP($D872,PGP!$A:$B,2,FALSE),0)</f>
        <v>0</v>
      </c>
      <c r="J872" s="24">
        <f t="shared" ref="J872:J935" si="135">IFERROR((F872*(1+I872))+H872,0)</f>
        <v>0</v>
      </c>
      <c r="K872" s="46">
        <f t="shared" ref="K872:K935" si="136">IFERROR(ROUNDUP(J872*1.14975,1),0)</f>
        <v>0</v>
      </c>
      <c r="L872" s="47">
        <f t="shared" ref="L872:L935" si="137">(IF(AND(D872="Fleurs séchées/Dried cannabis",(E872&lt;28)),1.85,0)+IF(AND(D872="Fleurs séchées/Dried cannabis",(E872=28)),1.25,0)+IF(AND(D872="Préroulés/Pre-rolled",(E872&lt;28)),2.2,0)+IF(D872="Moulu/Ground",1.5,0)+IF(D872="Cartouches/Cartridges",10.4,0)+IF(AND(D872="Haschich/Hash",(E872&gt;=3)),3.5,0)+IF(AND(D872="Haschich/Hash",AND(E872&gt;=2,E872&lt;3)),4.3,0)+IF(AND(D872="Haschich/Hash",AND(E872&gt;=0,E872&lt;2)),5.9,0)+IF(AND(D872="Préroulés/Pre-rolled",AND(E872&gt;=0,E872&gt;27.99)),1.7,0))*E872</f>
        <v>0</v>
      </c>
      <c r="M872" s="24">
        <f t="shared" ref="M872:M935" si="138">L872+F872</f>
        <v>0</v>
      </c>
      <c r="N872" s="46">
        <f t="shared" ref="N872:N935" si="139">IFERROR(ROUNDUP(M872*1.14975,1),0)</f>
        <v>0</v>
      </c>
      <c r="O872" s="49" t="str">
        <f t="shared" ref="O872:O935" si="140">IF(ISBLANK(F872),"",IF(E872&lt;=0,"",IF(P872=K872,"Calcul de base/ Standard","Marge protégée/ Protected margin")))</f>
        <v/>
      </c>
      <c r="P872" s="126" t="str">
        <f t="shared" ref="P872:P935" si="141">IF(ISBLANK(F872),"",IF(E872&gt;0,MAX(K872,N872),"Remplir colonne D/ Complete column D"))</f>
        <v/>
      </c>
      <c r="Q872" s="127">
        <f t="shared" ref="Q872:Q935" si="142">IFERROR((P872/E872),0)</f>
        <v>0</v>
      </c>
    </row>
    <row r="873" spans="2:17" s="1" customFormat="1" ht="13" x14ac:dyDescent="0.3">
      <c r="B873" s="166"/>
      <c r="C873" s="166"/>
      <c r="D873" s="164"/>
      <c r="E873" s="103"/>
      <c r="F873" s="44"/>
      <c r="G873" s="128"/>
      <c r="H873" s="45">
        <f t="shared" si="134"/>
        <v>0</v>
      </c>
      <c r="I873" s="23">
        <f>IFERROR(VLOOKUP($D873,PGP!$A:$B,2,FALSE),0)</f>
        <v>0</v>
      </c>
      <c r="J873" s="24">
        <f t="shared" si="135"/>
        <v>0</v>
      </c>
      <c r="K873" s="46">
        <f t="shared" si="136"/>
        <v>0</v>
      </c>
      <c r="L873" s="47">
        <f t="shared" si="137"/>
        <v>0</v>
      </c>
      <c r="M873" s="24">
        <f t="shared" si="138"/>
        <v>0</v>
      </c>
      <c r="N873" s="46">
        <f t="shared" si="139"/>
        <v>0</v>
      </c>
      <c r="O873" s="49" t="str">
        <f t="shared" si="140"/>
        <v/>
      </c>
      <c r="P873" s="126" t="str">
        <f t="shared" si="141"/>
        <v/>
      </c>
      <c r="Q873" s="127">
        <f t="shared" si="142"/>
        <v>0</v>
      </c>
    </row>
    <row r="874" spans="2:17" s="1" customFormat="1" ht="13" x14ac:dyDescent="0.3">
      <c r="B874" s="166"/>
      <c r="C874" s="166"/>
      <c r="D874" s="164"/>
      <c r="E874" s="103"/>
      <c r="F874" s="44"/>
      <c r="G874" s="128"/>
      <c r="H874" s="45">
        <f t="shared" si="134"/>
        <v>0</v>
      </c>
      <c r="I874" s="23">
        <f>IFERROR(VLOOKUP($D874,PGP!$A:$B,2,FALSE),0)</f>
        <v>0</v>
      </c>
      <c r="J874" s="24">
        <f t="shared" si="135"/>
        <v>0</v>
      </c>
      <c r="K874" s="46">
        <f t="shared" si="136"/>
        <v>0</v>
      </c>
      <c r="L874" s="47">
        <f t="shared" si="137"/>
        <v>0</v>
      </c>
      <c r="M874" s="24">
        <f t="shared" si="138"/>
        <v>0</v>
      </c>
      <c r="N874" s="46">
        <f t="shared" si="139"/>
        <v>0</v>
      </c>
      <c r="O874" s="49" t="str">
        <f t="shared" si="140"/>
        <v/>
      </c>
      <c r="P874" s="126" t="str">
        <f t="shared" si="141"/>
        <v/>
      </c>
      <c r="Q874" s="127">
        <f t="shared" si="142"/>
        <v>0</v>
      </c>
    </row>
    <row r="875" spans="2:17" s="1" customFormat="1" ht="13" x14ac:dyDescent="0.3">
      <c r="B875" s="166"/>
      <c r="C875" s="166"/>
      <c r="D875" s="164"/>
      <c r="E875" s="103"/>
      <c r="F875" s="44"/>
      <c r="G875" s="128"/>
      <c r="H875" s="45">
        <f t="shared" si="134"/>
        <v>0</v>
      </c>
      <c r="I875" s="23">
        <f>IFERROR(VLOOKUP($D875,PGP!$A:$B,2,FALSE),0)</f>
        <v>0</v>
      </c>
      <c r="J875" s="24">
        <f t="shared" si="135"/>
        <v>0</v>
      </c>
      <c r="K875" s="46">
        <f t="shared" si="136"/>
        <v>0</v>
      </c>
      <c r="L875" s="47">
        <f t="shared" si="137"/>
        <v>0</v>
      </c>
      <c r="M875" s="24">
        <f t="shared" si="138"/>
        <v>0</v>
      </c>
      <c r="N875" s="46">
        <f t="shared" si="139"/>
        <v>0</v>
      </c>
      <c r="O875" s="49" t="str">
        <f t="shared" si="140"/>
        <v/>
      </c>
      <c r="P875" s="126" t="str">
        <f t="shared" si="141"/>
        <v/>
      </c>
      <c r="Q875" s="127">
        <f t="shared" si="142"/>
        <v>0</v>
      </c>
    </row>
    <row r="876" spans="2:17" s="1" customFormat="1" ht="13" x14ac:dyDescent="0.3">
      <c r="B876" s="166"/>
      <c r="C876" s="166"/>
      <c r="D876" s="164"/>
      <c r="E876" s="103"/>
      <c r="F876" s="44"/>
      <c r="G876" s="128"/>
      <c r="H876" s="45">
        <f t="shared" si="134"/>
        <v>0</v>
      </c>
      <c r="I876" s="23">
        <f>IFERROR(VLOOKUP($D876,PGP!$A:$B,2,FALSE),0)</f>
        <v>0</v>
      </c>
      <c r="J876" s="24">
        <f t="shared" si="135"/>
        <v>0</v>
      </c>
      <c r="K876" s="46">
        <f t="shared" si="136"/>
        <v>0</v>
      </c>
      <c r="L876" s="47">
        <f t="shared" si="137"/>
        <v>0</v>
      </c>
      <c r="M876" s="24">
        <f t="shared" si="138"/>
        <v>0</v>
      </c>
      <c r="N876" s="46">
        <f t="shared" si="139"/>
        <v>0</v>
      </c>
      <c r="O876" s="49" t="str">
        <f t="shared" si="140"/>
        <v/>
      </c>
      <c r="P876" s="126" t="str">
        <f t="shared" si="141"/>
        <v/>
      </c>
      <c r="Q876" s="127">
        <f t="shared" si="142"/>
        <v>0</v>
      </c>
    </row>
    <row r="877" spans="2:17" s="1" customFormat="1" ht="13" x14ac:dyDescent="0.3">
      <c r="B877" s="166"/>
      <c r="C877" s="166"/>
      <c r="D877" s="164"/>
      <c r="E877" s="103"/>
      <c r="F877" s="44"/>
      <c r="G877" s="128"/>
      <c r="H877" s="45">
        <f t="shared" si="134"/>
        <v>0</v>
      </c>
      <c r="I877" s="23">
        <f>IFERROR(VLOOKUP($D877,PGP!$A:$B,2,FALSE),0)</f>
        <v>0</v>
      </c>
      <c r="J877" s="24">
        <f t="shared" si="135"/>
        <v>0</v>
      </c>
      <c r="K877" s="46">
        <f t="shared" si="136"/>
        <v>0</v>
      </c>
      <c r="L877" s="47">
        <f t="shared" si="137"/>
        <v>0</v>
      </c>
      <c r="M877" s="24">
        <f t="shared" si="138"/>
        <v>0</v>
      </c>
      <c r="N877" s="46">
        <f t="shared" si="139"/>
        <v>0</v>
      </c>
      <c r="O877" s="49" t="str">
        <f t="shared" si="140"/>
        <v/>
      </c>
      <c r="P877" s="126" t="str">
        <f t="shared" si="141"/>
        <v/>
      </c>
      <c r="Q877" s="127">
        <f t="shared" si="142"/>
        <v>0</v>
      </c>
    </row>
    <row r="878" spans="2:17" s="1" customFormat="1" ht="13" x14ac:dyDescent="0.3">
      <c r="B878" s="166"/>
      <c r="C878" s="166"/>
      <c r="D878" s="164"/>
      <c r="E878" s="103"/>
      <c r="F878" s="44"/>
      <c r="G878" s="128"/>
      <c r="H878" s="45">
        <f t="shared" si="134"/>
        <v>0</v>
      </c>
      <c r="I878" s="23">
        <f>IFERROR(VLOOKUP($D878,PGP!$A:$B,2,FALSE),0)</f>
        <v>0</v>
      </c>
      <c r="J878" s="24">
        <f t="shared" si="135"/>
        <v>0</v>
      </c>
      <c r="K878" s="46">
        <f t="shared" si="136"/>
        <v>0</v>
      </c>
      <c r="L878" s="47">
        <f t="shared" si="137"/>
        <v>0</v>
      </c>
      <c r="M878" s="24">
        <f t="shared" si="138"/>
        <v>0</v>
      </c>
      <c r="N878" s="46">
        <f t="shared" si="139"/>
        <v>0</v>
      </c>
      <c r="O878" s="49" t="str">
        <f t="shared" si="140"/>
        <v/>
      </c>
      <c r="P878" s="126" t="str">
        <f t="shared" si="141"/>
        <v/>
      </c>
      <c r="Q878" s="127">
        <f t="shared" si="142"/>
        <v>0</v>
      </c>
    </row>
    <row r="879" spans="2:17" s="1" customFormat="1" ht="13" x14ac:dyDescent="0.3">
      <c r="B879" s="166"/>
      <c r="C879" s="166"/>
      <c r="D879" s="164"/>
      <c r="E879" s="103"/>
      <c r="F879" s="44"/>
      <c r="G879" s="128"/>
      <c r="H879" s="45">
        <f t="shared" si="134"/>
        <v>0</v>
      </c>
      <c r="I879" s="23">
        <f>IFERROR(VLOOKUP($D879,PGP!$A:$B,2,FALSE),0)</f>
        <v>0</v>
      </c>
      <c r="J879" s="24">
        <f t="shared" si="135"/>
        <v>0</v>
      </c>
      <c r="K879" s="46">
        <f t="shared" si="136"/>
        <v>0</v>
      </c>
      <c r="L879" s="47">
        <f t="shared" si="137"/>
        <v>0</v>
      </c>
      <c r="M879" s="24">
        <f t="shared" si="138"/>
        <v>0</v>
      </c>
      <c r="N879" s="46">
        <f t="shared" si="139"/>
        <v>0</v>
      </c>
      <c r="O879" s="49" t="str">
        <f t="shared" si="140"/>
        <v/>
      </c>
      <c r="P879" s="126" t="str">
        <f t="shared" si="141"/>
        <v/>
      </c>
      <c r="Q879" s="127">
        <f t="shared" si="142"/>
        <v>0</v>
      </c>
    </row>
    <row r="880" spans="2:17" s="1" customFormat="1" ht="13" x14ac:dyDescent="0.3">
      <c r="B880" s="166"/>
      <c r="C880" s="166"/>
      <c r="D880" s="164"/>
      <c r="E880" s="103"/>
      <c r="F880" s="44"/>
      <c r="G880" s="128"/>
      <c r="H880" s="45">
        <f t="shared" si="134"/>
        <v>0</v>
      </c>
      <c r="I880" s="23">
        <f>IFERROR(VLOOKUP($D880,PGP!$A:$B,2,FALSE),0)</f>
        <v>0</v>
      </c>
      <c r="J880" s="24">
        <f t="shared" si="135"/>
        <v>0</v>
      </c>
      <c r="K880" s="46">
        <f t="shared" si="136"/>
        <v>0</v>
      </c>
      <c r="L880" s="47">
        <f t="shared" si="137"/>
        <v>0</v>
      </c>
      <c r="M880" s="24">
        <f t="shared" si="138"/>
        <v>0</v>
      </c>
      <c r="N880" s="46">
        <f t="shared" si="139"/>
        <v>0</v>
      </c>
      <c r="O880" s="49" t="str">
        <f t="shared" si="140"/>
        <v/>
      </c>
      <c r="P880" s="126" t="str">
        <f t="shared" si="141"/>
        <v/>
      </c>
      <c r="Q880" s="127">
        <f t="shared" si="142"/>
        <v>0</v>
      </c>
    </row>
    <row r="881" spans="2:17" s="1" customFormat="1" ht="13" x14ac:dyDescent="0.3">
      <c r="B881" s="166"/>
      <c r="C881" s="166"/>
      <c r="D881" s="164"/>
      <c r="E881" s="103"/>
      <c r="F881" s="44"/>
      <c r="G881" s="128"/>
      <c r="H881" s="45">
        <f t="shared" si="134"/>
        <v>0</v>
      </c>
      <c r="I881" s="23">
        <f>IFERROR(VLOOKUP($D881,PGP!$A:$B,2,FALSE),0)</f>
        <v>0</v>
      </c>
      <c r="J881" s="24">
        <f t="shared" si="135"/>
        <v>0</v>
      </c>
      <c r="K881" s="46">
        <f t="shared" si="136"/>
        <v>0</v>
      </c>
      <c r="L881" s="47">
        <f t="shared" si="137"/>
        <v>0</v>
      </c>
      <c r="M881" s="24">
        <f t="shared" si="138"/>
        <v>0</v>
      </c>
      <c r="N881" s="46">
        <f t="shared" si="139"/>
        <v>0</v>
      </c>
      <c r="O881" s="49" t="str">
        <f t="shared" si="140"/>
        <v/>
      </c>
      <c r="P881" s="126" t="str">
        <f t="shared" si="141"/>
        <v/>
      </c>
      <c r="Q881" s="127">
        <f t="shared" si="142"/>
        <v>0</v>
      </c>
    </row>
    <row r="882" spans="2:17" s="1" customFormat="1" ht="13" x14ac:dyDescent="0.3">
      <c r="B882" s="166"/>
      <c r="C882" s="166"/>
      <c r="D882" s="164"/>
      <c r="E882" s="103"/>
      <c r="F882" s="44"/>
      <c r="G882" s="128"/>
      <c r="H882" s="45">
        <f t="shared" si="134"/>
        <v>0</v>
      </c>
      <c r="I882" s="23">
        <f>IFERROR(VLOOKUP($D882,PGP!$A:$B,2,FALSE),0)</f>
        <v>0</v>
      </c>
      <c r="J882" s="24">
        <f t="shared" si="135"/>
        <v>0</v>
      </c>
      <c r="K882" s="46">
        <f t="shared" si="136"/>
        <v>0</v>
      </c>
      <c r="L882" s="47">
        <f t="shared" si="137"/>
        <v>0</v>
      </c>
      <c r="M882" s="24">
        <f t="shared" si="138"/>
        <v>0</v>
      </c>
      <c r="N882" s="46">
        <f t="shared" si="139"/>
        <v>0</v>
      </c>
      <c r="O882" s="49" t="str">
        <f t="shared" si="140"/>
        <v/>
      </c>
      <c r="P882" s="126" t="str">
        <f t="shared" si="141"/>
        <v/>
      </c>
      <c r="Q882" s="127">
        <f t="shared" si="142"/>
        <v>0</v>
      </c>
    </row>
    <row r="883" spans="2:17" s="1" customFormat="1" ht="13" x14ac:dyDescent="0.3">
      <c r="B883" s="166"/>
      <c r="C883" s="166"/>
      <c r="D883" s="164"/>
      <c r="E883" s="103"/>
      <c r="F883" s="44"/>
      <c r="G883" s="128"/>
      <c r="H883" s="45">
        <f t="shared" si="134"/>
        <v>0</v>
      </c>
      <c r="I883" s="23">
        <f>IFERROR(VLOOKUP($D883,PGP!$A:$B,2,FALSE),0)</f>
        <v>0</v>
      </c>
      <c r="J883" s="24">
        <f t="shared" si="135"/>
        <v>0</v>
      </c>
      <c r="K883" s="46">
        <f t="shared" si="136"/>
        <v>0</v>
      </c>
      <c r="L883" s="47">
        <f t="shared" si="137"/>
        <v>0</v>
      </c>
      <c r="M883" s="24">
        <f t="shared" si="138"/>
        <v>0</v>
      </c>
      <c r="N883" s="46">
        <f t="shared" si="139"/>
        <v>0</v>
      </c>
      <c r="O883" s="49" t="str">
        <f t="shared" si="140"/>
        <v/>
      </c>
      <c r="P883" s="126" t="str">
        <f t="shared" si="141"/>
        <v/>
      </c>
      <c r="Q883" s="127">
        <f t="shared" si="142"/>
        <v>0</v>
      </c>
    </row>
    <row r="884" spans="2:17" s="1" customFormat="1" ht="13" x14ac:dyDescent="0.3">
      <c r="B884" s="166"/>
      <c r="C884" s="166"/>
      <c r="D884" s="164"/>
      <c r="E884" s="103"/>
      <c r="F884" s="44"/>
      <c r="G884" s="128"/>
      <c r="H884" s="45">
        <f t="shared" si="134"/>
        <v>0</v>
      </c>
      <c r="I884" s="23">
        <f>IFERROR(VLOOKUP($D884,PGP!$A:$B,2,FALSE),0)</f>
        <v>0</v>
      </c>
      <c r="J884" s="24">
        <f t="shared" si="135"/>
        <v>0</v>
      </c>
      <c r="K884" s="46">
        <f t="shared" si="136"/>
        <v>0</v>
      </c>
      <c r="L884" s="47">
        <f t="shared" si="137"/>
        <v>0</v>
      </c>
      <c r="M884" s="24">
        <f t="shared" si="138"/>
        <v>0</v>
      </c>
      <c r="N884" s="46">
        <f t="shared" si="139"/>
        <v>0</v>
      </c>
      <c r="O884" s="49" t="str">
        <f t="shared" si="140"/>
        <v/>
      </c>
      <c r="P884" s="126" t="str">
        <f t="shared" si="141"/>
        <v/>
      </c>
      <c r="Q884" s="127">
        <f t="shared" si="142"/>
        <v>0</v>
      </c>
    </row>
    <row r="885" spans="2:17" s="1" customFormat="1" ht="13" x14ac:dyDescent="0.3">
      <c r="B885" s="166"/>
      <c r="C885" s="166"/>
      <c r="D885" s="164"/>
      <c r="E885" s="103"/>
      <c r="F885" s="44"/>
      <c r="G885" s="128"/>
      <c r="H885" s="45">
        <f t="shared" si="134"/>
        <v>0</v>
      </c>
      <c r="I885" s="23">
        <f>IFERROR(VLOOKUP($D885,PGP!$A:$B,2,FALSE),0)</f>
        <v>0</v>
      </c>
      <c r="J885" s="24">
        <f t="shared" si="135"/>
        <v>0</v>
      </c>
      <c r="K885" s="46">
        <f t="shared" si="136"/>
        <v>0</v>
      </c>
      <c r="L885" s="47">
        <f t="shared" si="137"/>
        <v>0</v>
      </c>
      <c r="M885" s="24">
        <f t="shared" si="138"/>
        <v>0</v>
      </c>
      <c r="N885" s="46">
        <f t="shared" si="139"/>
        <v>0</v>
      </c>
      <c r="O885" s="49" t="str">
        <f t="shared" si="140"/>
        <v/>
      </c>
      <c r="P885" s="126" t="str">
        <f t="shared" si="141"/>
        <v/>
      </c>
      <c r="Q885" s="127">
        <f t="shared" si="142"/>
        <v>0</v>
      </c>
    </row>
    <row r="886" spans="2:17" s="1" customFormat="1" ht="13" x14ac:dyDescent="0.3">
      <c r="B886" s="166"/>
      <c r="C886" s="166"/>
      <c r="D886" s="164"/>
      <c r="E886" s="103"/>
      <c r="F886" s="44"/>
      <c r="G886" s="128"/>
      <c r="H886" s="45">
        <f t="shared" si="134"/>
        <v>0</v>
      </c>
      <c r="I886" s="23">
        <f>IFERROR(VLOOKUP($D886,PGP!$A:$B,2,FALSE),0)</f>
        <v>0</v>
      </c>
      <c r="J886" s="24">
        <f t="shared" si="135"/>
        <v>0</v>
      </c>
      <c r="K886" s="46">
        <f t="shared" si="136"/>
        <v>0</v>
      </c>
      <c r="L886" s="47">
        <f t="shared" si="137"/>
        <v>0</v>
      </c>
      <c r="M886" s="24">
        <f t="shared" si="138"/>
        <v>0</v>
      </c>
      <c r="N886" s="46">
        <f t="shared" si="139"/>
        <v>0</v>
      </c>
      <c r="O886" s="49" t="str">
        <f t="shared" si="140"/>
        <v/>
      </c>
      <c r="P886" s="126" t="str">
        <f t="shared" si="141"/>
        <v/>
      </c>
      <c r="Q886" s="127">
        <f t="shared" si="142"/>
        <v>0</v>
      </c>
    </row>
    <row r="887" spans="2:17" s="1" customFormat="1" ht="13" x14ac:dyDescent="0.3">
      <c r="B887" s="166"/>
      <c r="C887" s="166"/>
      <c r="D887" s="164"/>
      <c r="E887" s="103"/>
      <c r="F887" s="44"/>
      <c r="G887" s="128"/>
      <c r="H887" s="45">
        <f t="shared" si="134"/>
        <v>0</v>
      </c>
      <c r="I887" s="23">
        <f>IFERROR(VLOOKUP($D887,PGP!$A:$B,2,FALSE),0)</f>
        <v>0</v>
      </c>
      <c r="J887" s="24">
        <f t="shared" si="135"/>
        <v>0</v>
      </c>
      <c r="K887" s="46">
        <f t="shared" si="136"/>
        <v>0</v>
      </c>
      <c r="L887" s="47">
        <f t="shared" si="137"/>
        <v>0</v>
      </c>
      <c r="M887" s="24">
        <f t="shared" si="138"/>
        <v>0</v>
      </c>
      <c r="N887" s="46">
        <f t="shared" si="139"/>
        <v>0</v>
      </c>
      <c r="O887" s="49" t="str">
        <f t="shared" si="140"/>
        <v/>
      </c>
      <c r="P887" s="126" t="str">
        <f t="shared" si="141"/>
        <v/>
      </c>
      <c r="Q887" s="127">
        <f t="shared" si="142"/>
        <v>0</v>
      </c>
    </row>
    <row r="888" spans="2:17" s="1" customFormat="1" ht="13" x14ac:dyDescent="0.3">
      <c r="B888" s="166"/>
      <c r="C888" s="166"/>
      <c r="D888" s="164"/>
      <c r="E888" s="103"/>
      <c r="F888" s="44"/>
      <c r="G888" s="128"/>
      <c r="H888" s="45">
        <f t="shared" si="134"/>
        <v>0</v>
      </c>
      <c r="I888" s="23">
        <f>IFERROR(VLOOKUP($D888,PGP!$A:$B,2,FALSE),0)</f>
        <v>0</v>
      </c>
      <c r="J888" s="24">
        <f t="shared" si="135"/>
        <v>0</v>
      </c>
      <c r="K888" s="46">
        <f t="shared" si="136"/>
        <v>0</v>
      </c>
      <c r="L888" s="47">
        <f t="shared" si="137"/>
        <v>0</v>
      </c>
      <c r="M888" s="24">
        <f t="shared" si="138"/>
        <v>0</v>
      </c>
      <c r="N888" s="46">
        <f t="shared" si="139"/>
        <v>0</v>
      </c>
      <c r="O888" s="49" t="str">
        <f t="shared" si="140"/>
        <v/>
      </c>
      <c r="P888" s="126" t="str">
        <f t="shared" si="141"/>
        <v/>
      </c>
      <c r="Q888" s="127">
        <f t="shared" si="142"/>
        <v>0</v>
      </c>
    </row>
    <row r="889" spans="2:17" s="1" customFormat="1" ht="13" x14ac:dyDescent="0.3">
      <c r="B889" s="166"/>
      <c r="C889" s="166"/>
      <c r="D889" s="164"/>
      <c r="E889" s="103"/>
      <c r="F889" s="44"/>
      <c r="G889" s="128"/>
      <c r="H889" s="45">
        <f t="shared" si="134"/>
        <v>0</v>
      </c>
      <c r="I889" s="23">
        <f>IFERROR(VLOOKUP($D889,PGP!$A:$B,2,FALSE),0)</f>
        <v>0</v>
      </c>
      <c r="J889" s="24">
        <f t="shared" si="135"/>
        <v>0</v>
      </c>
      <c r="K889" s="46">
        <f t="shared" si="136"/>
        <v>0</v>
      </c>
      <c r="L889" s="47">
        <f t="shared" si="137"/>
        <v>0</v>
      </c>
      <c r="M889" s="24">
        <f t="shared" si="138"/>
        <v>0</v>
      </c>
      <c r="N889" s="46">
        <f t="shared" si="139"/>
        <v>0</v>
      </c>
      <c r="O889" s="49" t="str">
        <f t="shared" si="140"/>
        <v/>
      </c>
      <c r="P889" s="126" t="str">
        <f t="shared" si="141"/>
        <v/>
      </c>
      <c r="Q889" s="127">
        <f t="shared" si="142"/>
        <v>0</v>
      </c>
    </row>
    <row r="890" spans="2:17" s="1" customFormat="1" ht="13" x14ac:dyDescent="0.3">
      <c r="B890" s="166"/>
      <c r="C890" s="166"/>
      <c r="D890" s="164"/>
      <c r="E890" s="103"/>
      <c r="F890" s="44"/>
      <c r="G890" s="128"/>
      <c r="H890" s="45">
        <f t="shared" si="134"/>
        <v>0</v>
      </c>
      <c r="I890" s="23">
        <f>IFERROR(VLOOKUP($D890,PGP!$A:$B,2,FALSE),0)</f>
        <v>0</v>
      </c>
      <c r="J890" s="24">
        <f t="shared" si="135"/>
        <v>0</v>
      </c>
      <c r="K890" s="46">
        <f t="shared" si="136"/>
        <v>0</v>
      </c>
      <c r="L890" s="47">
        <f t="shared" si="137"/>
        <v>0</v>
      </c>
      <c r="M890" s="24">
        <f t="shared" si="138"/>
        <v>0</v>
      </c>
      <c r="N890" s="46">
        <f t="shared" si="139"/>
        <v>0</v>
      </c>
      <c r="O890" s="49" t="str">
        <f t="shared" si="140"/>
        <v/>
      </c>
      <c r="P890" s="126" t="str">
        <f t="shared" si="141"/>
        <v/>
      </c>
      <c r="Q890" s="127">
        <f t="shared" si="142"/>
        <v>0</v>
      </c>
    </row>
    <row r="891" spans="2:17" s="1" customFormat="1" ht="13" x14ac:dyDescent="0.3">
      <c r="B891" s="166"/>
      <c r="C891" s="166"/>
      <c r="D891" s="164"/>
      <c r="E891" s="103"/>
      <c r="F891" s="44"/>
      <c r="G891" s="128"/>
      <c r="H891" s="45">
        <f t="shared" si="134"/>
        <v>0</v>
      </c>
      <c r="I891" s="23">
        <f>IFERROR(VLOOKUP($D891,PGP!$A:$B,2,FALSE),0)</f>
        <v>0</v>
      </c>
      <c r="J891" s="24">
        <f t="shared" si="135"/>
        <v>0</v>
      </c>
      <c r="K891" s="46">
        <f t="shared" si="136"/>
        <v>0</v>
      </c>
      <c r="L891" s="47">
        <f t="shared" si="137"/>
        <v>0</v>
      </c>
      <c r="M891" s="24">
        <f t="shared" si="138"/>
        <v>0</v>
      </c>
      <c r="N891" s="46">
        <f t="shared" si="139"/>
        <v>0</v>
      </c>
      <c r="O891" s="49" t="str">
        <f t="shared" si="140"/>
        <v/>
      </c>
      <c r="P891" s="126" t="str">
        <f t="shared" si="141"/>
        <v/>
      </c>
      <c r="Q891" s="127">
        <f t="shared" si="142"/>
        <v>0</v>
      </c>
    </row>
    <row r="892" spans="2:17" s="1" customFormat="1" ht="13" x14ac:dyDescent="0.3">
      <c r="B892" s="166"/>
      <c r="C892" s="166"/>
      <c r="D892" s="164"/>
      <c r="E892" s="103"/>
      <c r="F892" s="44"/>
      <c r="G892" s="128"/>
      <c r="H892" s="45">
        <f t="shared" si="134"/>
        <v>0</v>
      </c>
      <c r="I892" s="23">
        <f>IFERROR(VLOOKUP($D892,PGP!$A:$B,2,FALSE),0)</f>
        <v>0</v>
      </c>
      <c r="J892" s="24">
        <f t="shared" si="135"/>
        <v>0</v>
      </c>
      <c r="K892" s="46">
        <f t="shared" si="136"/>
        <v>0</v>
      </c>
      <c r="L892" s="47">
        <f t="shared" si="137"/>
        <v>0</v>
      </c>
      <c r="M892" s="24">
        <f t="shared" si="138"/>
        <v>0</v>
      </c>
      <c r="N892" s="46">
        <f t="shared" si="139"/>
        <v>0</v>
      </c>
      <c r="O892" s="49" t="str">
        <f t="shared" si="140"/>
        <v/>
      </c>
      <c r="P892" s="126" t="str">
        <f t="shared" si="141"/>
        <v/>
      </c>
      <c r="Q892" s="127">
        <f t="shared" si="142"/>
        <v>0</v>
      </c>
    </row>
    <row r="893" spans="2:17" s="1" customFormat="1" ht="13" x14ac:dyDescent="0.3">
      <c r="B893" s="166"/>
      <c r="C893" s="166"/>
      <c r="D893" s="164"/>
      <c r="E893" s="103"/>
      <c r="F893" s="44"/>
      <c r="G893" s="128"/>
      <c r="H893" s="45">
        <f t="shared" si="134"/>
        <v>0</v>
      </c>
      <c r="I893" s="23">
        <f>IFERROR(VLOOKUP($D893,PGP!$A:$B,2,FALSE),0)</f>
        <v>0</v>
      </c>
      <c r="J893" s="24">
        <f t="shared" si="135"/>
        <v>0</v>
      </c>
      <c r="K893" s="46">
        <f t="shared" si="136"/>
        <v>0</v>
      </c>
      <c r="L893" s="47">
        <f t="shared" si="137"/>
        <v>0</v>
      </c>
      <c r="M893" s="24">
        <f t="shared" si="138"/>
        <v>0</v>
      </c>
      <c r="N893" s="46">
        <f t="shared" si="139"/>
        <v>0</v>
      </c>
      <c r="O893" s="49" t="str">
        <f t="shared" si="140"/>
        <v/>
      </c>
      <c r="P893" s="126" t="str">
        <f t="shared" si="141"/>
        <v/>
      </c>
      <c r="Q893" s="127">
        <f t="shared" si="142"/>
        <v>0</v>
      </c>
    </row>
    <row r="894" spans="2:17" s="1" customFormat="1" ht="13" x14ac:dyDescent="0.3">
      <c r="B894" s="166"/>
      <c r="C894" s="166"/>
      <c r="D894" s="164"/>
      <c r="E894" s="103"/>
      <c r="F894" s="44"/>
      <c r="G894" s="128"/>
      <c r="H894" s="45">
        <f t="shared" si="134"/>
        <v>0</v>
      </c>
      <c r="I894" s="23">
        <f>IFERROR(VLOOKUP($D894,PGP!$A:$B,2,FALSE),0)</f>
        <v>0</v>
      </c>
      <c r="J894" s="24">
        <f t="shared" si="135"/>
        <v>0</v>
      </c>
      <c r="K894" s="46">
        <f t="shared" si="136"/>
        <v>0</v>
      </c>
      <c r="L894" s="47">
        <f t="shared" si="137"/>
        <v>0</v>
      </c>
      <c r="M894" s="24">
        <f t="shared" si="138"/>
        <v>0</v>
      </c>
      <c r="N894" s="46">
        <f t="shared" si="139"/>
        <v>0</v>
      </c>
      <c r="O894" s="49" t="str">
        <f t="shared" si="140"/>
        <v/>
      </c>
      <c r="P894" s="126" t="str">
        <f t="shared" si="141"/>
        <v/>
      </c>
      <c r="Q894" s="127">
        <f t="shared" si="142"/>
        <v>0</v>
      </c>
    </row>
    <row r="895" spans="2:17" s="1" customFormat="1" ht="13" x14ac:dyDescent="0.3">
      <c r="B895" s="166"/>
      <c r="C895" s="166"/>
      <c r="D895" s="164"/>
      <c r="E895" s="103"/>
      <c r="F895" s="44"/>
      <c r="G895" s="128"/>
      <c r="H895" s="45">
        <f t="shared" si="134"/>
        <v>0</v>
      </c>
      <c r="I895" s="23">
        <f>IFERROR(VLOOKUP($D895,PGP!$A:$B,2,FALSE),0)</f>
        <v>0</v>
      </c>
      <c r="J895" s="24">
        <f t="shared" si="135"/>
        <v>0</v>
      </c>
      <c r="K895" s="46">
        <f t="shared" si="136"/>
        <v>0</v>
      </c>
      <c r="L895" s="47">
        <f t="shared" si="137"/>
        <v>0</v>
      </c>
      <c r="M895" s="24">
        <f t="shared" si="138"/>
        <v>0</v>
      </c>
      <c r="N895" s="46">
        <f t="shared" si="139"/>
        <v>0</v>
      </c>
      <c r="O895" s="49" t="str">
        <f t="shared" si="140"/>
        <v/>
      </c>
      <c r="P895" s="126" t="str">
        <f t="shared" si="141"/>
        <v/>
      </c>
      <c r="Q895" s="127">
        <f t="shared" si="142"/>
        <v>0</v>
      </c>
    </row>
    <row r="896" spans="2:17" s="1" customFormat="1" ht="13" x14ac:dyDescent="0.3">
      <c r="B896" s="166"/>
      <c r="C896" s="166"/>
      <c r="D896" s="164"/>
      <c r="E896" s="103"/>
      <c r="F896" s="44"/>
      <c r="G896" s="128"/>
      <c r="H896" s="45">
        <f t="shared" si="134"/>
        <v>0</v>
      </c>
      <c r="I896" s="23">
        <f>IFERROR(VLOOKUP($D896,PGP!$A:$B,2,FALSE),0)</f>
        <v>0</v>
      </c>
      <c r="J896" s="24">
        <f t="shared" si="135"/>
        <v>0</v>
      </c>
      <c r="K896" s="46">
        <f t="shared" si="136"/>
        <v>0</v>
      </c>
      <c r="L896" s="47">
        <f t="shared" si="137"/>
        <v>0</v>
      </c>
      <c r="M896" s="24">
        <f t="shared" si="138"/>
        <v>0</v>
      </c>
      <c r="N896" s="46">
        <f t="shared" si="139"/>
        <v>0</v>
      </c>
      <c r="O896" s="49" t="str">
        <f t="shared" si="140"/>
        <v/>
      </c>
      <c r="P896" s="126" t="str">
        <f t="shared" si="141"/>
        <v/>
      </c>
      <c r="Q896" s="127">
        <f t="shared" si="142"/>
        <v>0</v>
      </c>
    </row>
    <row r="897" spans="2:17" s="1" customFormat="1" ht="13" x14ac:dyDescent="0.3">
      <c r="B897" s="166"/>
      <c r="C897" s="166"/>
      <c r="D897" s="164"/>
      <c r="E897" s="103"/>
      <c r="F897" s="44"/>
      <c r="G897" s="128"/>
      <c r="H897" s="45">
        <f t="shared" si="134"/>
        <v>0</v>
      </c>
      <c r="I897" s="23">
        <f>IFERROR(VLOOKUP($D897,PGP!$A:$B,2,FALSE),0)</f>
        <v>0</v>
      </c>
      <c r="J897" s="24">
        <f t="shared" si="135"/>
        <v>0</v>
      </c>
      <c r="K897" s="46">
        <f t="shared" si="136"/>
        <v>0</v>
      </c>
      <c r="L897" s="47">
        <f t="shared" si="137"/>
        <v>0</v>
      </c>
      <c r="M897" s="24">
        <f t="shared" si="138"/>
        <v>0</v>
      </c>
      <c r="N897" s="46">
        <f t="shared" si="139"/>
        <v>0</v>
      </c>
      <c r="O897" s="49" t="str">
        <f t="shared" si="140"/>
        <v/>
      </c>
      <c r="P897" s="126" t="str">
        <f t="shared" si="141"/>
        <v/>
      </c>
      <c r="Q897" s="127">
        <f t="shared" si="142"/>
        <v>0</v>
      </c>
    </row>
    <row r="898" spans="2:17" s="1" customFormat="1" ht="13" x14ac:dyDescent="0.3">
      <c r="B898" s="166"/>
      <c r="C898" s="166"/>
      <c r="D898" s="164"/>
      <c r="E898" s="103"/>
      <c r="F898" s="44"/>
      <c r="G898" s="128"/>
      <c r="H898" s="45">
        <f t="shared" si="134"/>
        <v>0</v>
      </c>
      <c r="I898" s="23">
        <f>IFERROR(VLOOKUP($D898,PGP!$A:$B,2,FALSE),0)</f>
        <v>0</v>
      </c>
      <c r="J898" s="24">
        <f t="shared" si="135"/>
        <v>0</v>
      </c>
      <c r="K898" s="46">
        <f t="shared" si="136"/>
        <v>0</v>
      </c>
      <c r="L898" s="47">
        <f t="shared" si="137"/>
        <v>0</v>
      </c>
      <c r="M898" s="24">
        <f t="shared" si="138"/>
        <v>0</v>
      </c>
      <c r="N898" s="46">
        <f t="shared" si="139"/>
        <v>0</v>
      </c>
      <c r="O898" s="49" t="str">
        <f t="shared" si="140"/>
        <v/>
      </c>
      <c r="P898" s="126" t="str">
        <f t="shared" si="141"/>
        <v/>
      </c>
      <c r="Q898" s="127">
        <f t="shared" si="142"/>
        <v>0</v>
      </c>
    </row>
    <row r="899" spans="2:17" s="1" customFormat="1" ht="13" x14ac:dyDescent="0.3">
      <c r="B899" s="166"/>
      <c r="C899" s="166"/>
      <c r="D899" s="164"/>
      <c r="E899" s="103"/>
      <c r="F899" s="44"/>
      <c r="G899" s="128"/>
      <c r="H899" s="45">
        <f t="shared" si="134"/>
        <v>0</v>
      </c>
      <c r="I899" s="23">
        <f>IFERROR(VLOOKUP($D899,PGP!$A:$B,2,FALSE),0)</f>
        <v>0</v>
      </c>
      <c r="J899" s="24">
        <f t="shared" si="135"/>
        <v>0</v>
      </c>
      <c r="K899" s="46">
        <f t="shared" si="136"/>
        <v>0</v>
      </c>
      <c r="L899" s="47">
        <f t="shared" si="137"/>
        <v>0</v>
      </c>
      <c r="M899" s="24">
        <f t="shared" si="138"/>
        <v>0</v>
      </c>
      <c r="N899" s="46">
        <f t="shared" si="139"/>
        <v>0</v>
      </c>
      <c r="O899" s="49" t="str">
        <f t="shared" si="140"/>
        <v/>
      </c>
      <c r="P899" s="126" t="str">
        <f t="shared" si="141"/>
        <v/>
      </c>
      <c r="Q899" s="127">
        <f t="shared" si="142"/>
        <v>0</v>
      </c>
    </row>
    <row r="900" spans="2:17" s="1" customFormat="1" ht="13" x14ac:dyDescent="0.3">
      <c r="B900" s="166"/>
      <c r="C900" s="166"/>
      <c r="D900" s="164"/>
      <c r="E900" s="103"/>
      <c r="F900" s="44"/>
      <c r="G900" s="128"/>
      <c r="H900" s="45">
        <f t="shared" si="134"/>
        <v>0</v>
      </c>
      <c r="I900" s="23">
        <f>IFERROR(VLOOKUP($D900,PGP!$A:$B,2,FALSE),0)</f>
        <v>0</v>
      </c>
      <c r="J900" s="24">
        <f t="shared" si="135"/>
        <v>0</v>
      </c>
      <c r="K900" s="46">
        <f t="shared" si="136"/>
        <v>0</v>
      </c>
      <c r="L900" s="47">
        <f t="shared" si="137"/>
        <v>0</v>
      </c>
      <c r="M900" s="24">
        <f t="shared" si="138"/>
        <v>0</v>
      </c>
      <c r="N900" s="46">
        <f t="shared" si="139"/>
        <v>0</v>
      </c>
      <c r="O900" s="49" t="str">
        <f t="shared" si="140"/>
        <v/>
      </c>
      <c r="P900" s="126" t="str">
        <f t="shared" si="141"/>
        <v/>
      </c>
      <c r="Q900" s="127">
        <f t="shared" si="142"/>
        <v>0</v>
      </c>
    </row>
    <row r="901" spans="2:17" s="1" customFormat="1" ht="13" x14ac:dyDescent="0.3">
      <c r="B901" s="166"/>
      <c r="C901" s="166"/>
      <c r="D901" s="164"/>
      <c r="E901" s="103"/>
      <c r="F901" s="44"/>
      <c r="G901" s="128"/>
      <c r="H901" s="45">
        <f t="shared" si="134"/>
        <v>0</v>
      </c>
      <c r="I901" s="23">
        <f>IFERROR(VLOOKUP($D901,PGP!$A:$B,2,FALSE),0)</f>
        <v>0</v>
      </c>
      <c r="J901" s="24">
        <f t="shared" si="135"/>
        <v>0</v>
      </c>
      <c r="K901" s="46">
        <f t="shared" si="136"/>
        <v>0</v>
      </c>
      <c r="L901" s="47">
        <f t="shared" si="137"/>
        <v>0</v>
      </c>
      <c r="M901" s="24">
        <f t="shared" si="138"/>
        <v>0</v>
      </c>
      <c r="N901" s="46">
        <f t="shared" si="139"/>
        <v>0</v>
      </c>
      <c r="O901" s="49" t="str">
        <f t="shared" si="140"/>
        <v/>
      </c>
      <c r="P901" s="126" t="str">
        <f t="shared" si="141"/>
        <v/>
      </c>
      <c r="Q901" s="127">
        <f t="shared" si="142"/>
        <v>0</v>
      </c>
    </row>
    <row r="902" spans="2:17" s="1" customFormat="1" ht="13" x14ac:dyDescent="0.3">
      <c r="B902" s="166"/>
      <c r="C902" s="166"/>
      <c r="D902" s="164"/>
      <c r="E902" s="103"/>
      <c r="F902" s="44"/>
      <c r="G902" s="128"/>
      <c r="H902" s="45">
        <f t="shared" si="134"/>
        <v>0</v>
      </c>
      <c r="I902" s="23">
        <f>IFERROR(VLOOKUP($D902,PGP!$A:$B,2,FALSE),0)</f>
        <v>0</v>
      </c>
      <c r="J902" s="24">
        <f t="shared" si="135"/>
        <v>0</v>
      </c>
      <c r="K902" s="46">
        <f t="shared" si="136"/>
        <v>0</v>
      </c>
      <c r="L902" s="47">
        <f t="shared" si="137"/>
        <v>0</v>
      </c>
      <c r="M902" s="24">
        <f t="shared" si="138"/>
        <v>0</v>
      </c>
      <c r="N902" s="46">
        <f t="shared" si="139"/>
        <v>0</v>
      </c>
      <c r="O902" s="49" t="str">
        <f t="shared" si="140"/>
        <v/>
      </c>
      <c r="P902" s="126" t="str">
        <f t="shared" si="141"/>
        <v/>
      </c>
      <c r="Q902" s="127">
        <f t="shared" si="142"/>
        <v>0</v>
      </c>
    </row>
    <row r="903" spans="2:17" s="1" customFormat="1" ht="13" x14ac:dyDescent="0.3">
      <c r="B903" s="166"/>
      <c r="C903" s="166"/>
      <c r="D903" s="164"/>
      <c r="E903" s="103"/>
      <c r="F903" s="44"/>
      <c r="G903" s="128"/>
      <c r="H903" s="45">
        <f t="shared" si="134"/>
        <v>0</v>
      </c>
      <c r="I903" s="23">
        <f>IFERROR(VLOOKUP($D903,PGP!$A:$B,2,FALSE),0)</f>
        <v>0</v>
      </c>
      <c r="J903" s="24">
        <f t="shared" si="135"/>
        <v>0</v>
      </c>
      <c r="K903" s="46">
        <f t="shared" si="136"/>
        <v>0</v>
      </c>
      <c r="L903" s="47">
        <f t="shared" si="137"/>
        <v>0</v>
      </c>
      <c r="M903" s="24">
        <f t="shared" si="138"/>
        <v>0</v>
      </c>
      <c r="N903" s="46">
        <f t="shared" si="139"/>
        <v>0</v>
      </c>
      <c r="O903" s="49" t="str">
        <f t="shared" si="140"/>
        <v/>
      </c>
      <c r="P903" s="126" t="str">
        <f t="shared" si="141"/>
        <v/>
      </c>
      <c r="Q903" s="127">
        <f t="shared" si="142"/>
        <v>0</v>
      </c>
    </row>
    <row r="904" spans="2:17" s="1" customFormat="1" ht="13" x14ac:dyDescent="0.3">
      <c r="B904" s="166"/>
      <c r="C904" s="166"/>
      <c r="D904" s="164"/>
      <c r="E904" s="103"/>
      <c r="F904" s="44"/>
      <c r="G904" s="128"/>
      <c r="H904" s="45">
        <f t="shared" si="134"/>
        <v>0</v>
      </c>
      <c r="I904" s="23">
        <f>IFERROR(VLOOKUP($D904,PGP!$A:$B,2,FALSE),0)</f>
        <v>0</v>
      </c>
      <c r="J904" s="24">
        <f t="shared" si="135"/>
        <v>0</v>
      </c>
      <c r="K904" s="46">
        <f t="shared" si="136"/>
        <v>0</v>
      </c>
      <c r="L904" s="47">
        <f t="shared" si="137"/>
        <v>0</v>
      </c>
      <c r="M904" s="24">
        <f t="shared" si="138"/>
        <v>0</v>
      </c>
      <c r="N904" s="46">
        <f t="shared" si="139"/>
        <v>0</v>
      </c>
      <c r="O904" s="49" t="str">
        <f t="shared" si="140"/>
        <v/>
      </c>
      <c r="P904" s="126" t="str">
        <f t="shared" si="141"/>
        <v/>
      </c>
      <c r="Q904" s="127">
        <f t="shared" si="142"/>
        <v>0</v>
      </c>
    </row>
    <row r="905" spans="2:17" s="1" customFormat="1" ht="13" x14ac:dyDescent="0.3">
      <c r="B905" s="166"/>
      <c r="C905" s="166"/>
      <c r="D905" s="164"/>
      <c r="E905" s="103"/>
      <c r="F905" s="44"/>
      <c r="G905" s="128"/>
      <c r="H905" s="45">
        <f t="shared" si="134"/>
        <v>0</v>
      </c>
      <c r="I905" s="23">
        <f>IFERROR(VLOOKUP($D905,PGP!$A:$B,2,FALSE),0)</f>
        <v>0</v>
      </c>
      <c r="J905" s="24">
        <f t="shared" si="135"/>
        <v>0</v>
      </c>
      <c r="K905" s="46">
        <f t="shared" si="136"/>
        <v>0</v>
      </c>
      <c r="L905" s="47">
        <f t="shared" si="137"/>
        <v>0</v>
      </c>
      <c r="M905" s="24">
        <f t="shared" si="138"/>
        <v>0</v>
      </c>
      <c r="N905" s="46">
        <f t="shared" si="139"/>
        <v>0</v>
      </c>
      <c r="O905" s="49" t="str">
        <f t="shared" si="140"/>
        <v/>
      </c>
      <c r="P905" s="126" t="str">
        <f t="shared" si="141"/>
        <v/>
      </c>
      <c r="Q905" s="127">
        <f t="shared" si="142"/>
        <v>0</v>
      </c>
    </row>
    <row r="906" spans="2:17" s="1" customFormat="1" ht="13" x14ac:dyDescent="0.3">
      <c r="B906" s="166"/>
      <c r="C906" s="166"/>
      <c r="D906" s="164"/>
      <c r="E906" s="103"/>
      <c r="F906" s="44"/>
      <c r="G906" s="128"/>
      <c r="H906" s="45">
        <f t="shared" si="134"/>
        <v>0</v>
      </c>
      <c r="I906" s="23">
        <f>IFERROR(VLOOKUP($D906,PGP!$A:$B,2,FALSE),0)</f>
        <v>0</v>
      </c>
      <c r="J906" s="24">
        <f t="shared" si="135"/>
        <v>0</v>
      </c>
      <c r="K906" s="46">
        <f t="shared" si="136"/>
        <v>0</v>
      </c>
      <c r="L906" s="47">
        <f t="shared" si="137"/>
        <v>0</v>
      </c>
      <c r="M906" s="24">
        <f t="shared" si="138"/>
        <v>0</v>
      </c>
      <c r="N906" s="46">
        <f t="shared" si="139"/>
        <v>0</v>
      </c>
      <c r="O906" s="49" t="str">
        <f t="shared" si="140"/>
        <v/>
      </c>
      <c r="P906" s="126" t="str">
        <f t="shared" si="141"/>
        <v/>
      </c>
      <c r="Q906" s="127">
        <f t="shared" si="142"/>
        <v>0</v>
      </c>
    </row>
    <row r="907" spans="2:17" s="1" customFormat="1" ht="13" x14ac:dyDescent="0.3">
      <c r="B907" s="166"/>
      <c r="C907" s="166"/>
      <c r="D907" s="164"/>
      <c r="E907" s="103"/>
      <c r="F907" s="44"/>
      <c r="G907" s="128"/>
      <c r="H907" s="45">
        <f t="shared" si="134"/>
        <v>0</v>
      </c>
      <c r="I907" s="23">
        <f>IFERROR(VLOOKUP($D907,PGP!$A:$B,2,FALSE),0)</f>
        <v>0</v>
      </c>
      <c r="J907" s="24">
        <f t="shared" si="135"/>
        <v>0</v>
      </c>
      <c r="K907" s="46">
        <f t="shared" si="136"/>
        <v>0</v>
      </c>
      <c r="L907" s="47">
        <f t="shared" si="137"/>
        <v>0</v>
      </c>
      <c r="M907" s="24">
        <f t="shared" si="138"/>
        <v>0</v>
      </c>
      <c r="N907" s="46">
        <f t="shared" si="139"/>
        <v>0</v>
      </c>
      <c r="O907" s="49" t="str">
        <f t="shared" si="140"/>
        <v/>
      </c>
      <c r="P907" s="126" t="str">
        <f t="shared" si="141"/>
        <v/>
      </c>
      <c r="Q907" s="127">
        <f t="shared" si="142"/>
        <v>0</v>
      </c>
    </row>
    <row r="908" spans="2:17" s="1" customFormat="1" ht="13" x14ac:dyDescent="0.3">
      <c r="B908" s="166"/>
      <c r="C908" s="166"/>
      <c r="D908" s="164"/>
      <c r="E908" s="103"/>
      <c r="F908" s="44"/>
      <c r="G908" s="128"/>
      <c r="H908" s="45">
        <f t="shared" si="134"/>
        <v>0</v>
      </c>
      <c r="I908" s="23">
        <f>IFERROR(VLOOKUP($D908,PGP!$A:$B,2,FALSE),0)</f>
        <v>0</v>
      </c>
      <c r="J908" s="24">
        <f t="shared" si="135"/>
        <v>0</v>
      </c>
      <c r="K908" s="46">
        <f t="shared" si="136"/>
        <v>0</v>
      </c>
      <c r="L908" s="47">
        <f t="shared" si="137"/>
        <v>0</v>
      </c>
      <c r="M908" s="24">
        <f t="shared" si="138"/>
        <v>0</v>
      </c>
      <c r="N908" s="46">
        <f t="shared" si="139"/>
        <v>0</v>
      </c>
      <c r="O908" s="49" t="str">
        <f t="shared" si="140"/>
        <v/>
      </c>
      <c r="P908" s="126" t="str">
        <f t="shared" si="141"/>
        <v/>
      </c>
      <c r="Q908" s="127">
        <f t="shared" si="142"/>
        <v>0</v>
      </c>
    </row>
    <row r="909" spans="2:17" s="1" customFormat="1" ht="13" x14ac:dyDescent="0.3">
      <c r="B909" s="166"/>
      <c r="C909" s="166"/>
      <c r="D909" s="164"/>
      <c r="E909" s="103"/>
      <c r="F909" s="44"/>
      <c r="G909" s="128"/>
      <c r="H909" s="45">
        <f t="shared" si="134"/>
        <v>0</v>
      </c>
      <c r="I909" s="23">
        <f>IFERROR(VLOOKUP($D909,PGP!$A:$B,2,FALSE),0)</f>
        <v>0</v>
      </c>
      <c r="J909" s="24">
        <f t="shared" si="135"/>
        <v>0</v>
      </c>
      <c r="K909" s="46">
        <f t="shared" si="136"/>
        <v>0</v>
      </c>
      <c r="L909" s="47">
        <f t="shared" si="137"/>
        <v>0</v>
      </c>
      <c r="M909" s="24">
        <f t="shared" si="138"/>
        <v>0</v>
      </c>
      <c r="N909" s="46">
        <f t="shared" si="139"/>
        <v>0</v>
      </c>
      <c r="O909" s="49" t="str">
        <f t="shared" si="140"/>
        <v/>
      </c>
      <c r="P909" s="126" t="str">
        <f t="shared" si="141"/>
        <v/>
      </c>
      <c r="Q909" s="127">
        <f t="shared" si="142"/>
        <v>0</v>
      </c>
    </row>
    <row r="910" spans="2:17" s="1" customFormat="1" ht="13" x14ac:dyDescent="0.3">
      <c r="B910" s="166"/>
      <c r="C910" s="166"/>
      <c r="D910" s="164"/>
      <c r="E910" s="103"/>
      <c r="F910" s="44"/>
      <c r="G910" s="128"/>
      <c r="H910" s="45">
        <f t="shared" si="134"/>
        <v>0</v>
      </c>
      <c r="I910" s="23">
        <f>IFERROR(VLOOKUP($D910,PGP!$A:$B,2,FALSE),0)</f>
        <v>0</v>
      </c>
      <c r="J910" s="24">
        <f t="shared" si="135"/>
        <v>0</v>
      </c>
      <c r="K910" s="46">
        <f t="shared" si="136"/>
        <v>0</v>
      </c>
      <c r="L910" s="47">
        <f t="shared" si="137"/>
        <v>0</v>
      </c>
      <c r="M910" s="24">
        <f t="shared" si="138"/>
        <v>0</v>
      </c>
      <c r="N910" s="46">
        <f t="shared" si="139"/>
        <v>0</v>
      </c>
      <c r="O910" s="49" t="str">
        <f t="shared" si="140"/>
        <v/>
      </c>
      <c r="P910" s="126" t="str">
        <f t="shared" si="141"/>
        <v/>
      </c>
      <c r="Q910" s="127">
        <f t="shared" si="142"/>
        <v>0</v>
      </c>
    </row>
    <row r="911" spans="2:17" s="1" customFormat="1" ht="13" x14ac:dyDescent="0.3">
      <c r="B911" s="166"/>
      <c r="C911" s="166"/>
      <c r="D911" s="164"/>
      <c r="E911" s="103"/>
      <c r="F911" s="44"/>
      <c r="G911" s="128"/>
      <c r="H911" s="45">
        <f t="shared" si="134"/>
        <v>0</v>
      </c>
      <c r="I911" s="23">
        <f>IFERROR(VLOOKUP($D911,PGP!$A:$B,2,FALSE),0)</f>
        <v>0</v>
      </c>
      <c r="J911" s="24">
        <f t="shared" si="135"/>
        <v>0</v>
      </c>
      <c r="K911" s="46">
        <f t="shared" si="136"/>
        <v>0</v>
      </c>
      <c r="L911" s="47">
        <f t="shared" si="137"/>
        <v>0</v>
      </c>
      <c r="M911" s="24">
        <f t="shared" si="138"/>
        <v>0</v>
      </c>
      <c r="N911" s="46">
        <f t="shared" si="139"/>
        <v>0</v>
      </c>
      <c r="O911" s="49" t="str">
        <f t="shared" si="140"/>
        <v/>
      </c>
      <c r="P911" s="126" t="str">
        <f t="shared" si="141"/>
        <v/>
      </c>
      <c r="Q911" s="127">
        <f t="shared" si="142"/>
        <v>0</v>
      </c>
    </row>
    <row r="912" spans="2:17" s="1" customFormat="1" ht="13" x14ac:dyDescent="0.3">
      <c r="B912" s="166"/>
      <c r="C912" s="166"/>
      <c r="D912" s="164"/>
      <c r="E912" s="103"/>
      <c r="F912" s="44"/>
      <c r="G912" s="128"/>
      <c r="H912" s="45">
        <f t="shared" si="134"/>
        <v>0</v>
      </c>
      <c r="I912" s="23">
        <f>IFERROR(VLOOKUP($D912,PGP!$A:$B,2,FALSE),0)</f>
        <v>0</v>
      </c>
      <c r="J912" s="24">
        <f t="shared" si="135"/>
        <v>0</v>
      </c>
      <c r="K912" s="46">
        <f t="shared" si="136"/>
        <v>0</v>
      </c>
      <c r="L912" s="47">
        <f t="shared" si="137"/>
        <v>0</v>
      </c>
      <c r="M912" s="24">
        <f t="shared" si="138"/>
        <v>0</v>
      </c>
      <c r="N912" s="46">
        <f t="shared" si="139"/>
        <v>0</v>
      </c>
      <c r="O912" s="49" t="str">
        <f t="shared" si="140"/>
        <v/>
      </c>
      <c r="P912" s="126" t="str">
        <f t="shared" si="141"/>
        <v/>
      </c>
      <c r="Q912" s="127">
        <f t="shared" si="142"/>
        <v>0</v>
      </c>
    </row>
    <row r="913" spans="2:17" s="1" customFormat="1" ht="13" x14ac:dyDescent="0.3">
      <c r="B913" s="166"/>
      <c r="C913" s="166"/>
      <c r="D913" s="164"/>
      <c r="E913" s="103"/>
      <c r="F913" s="44"/>
      <c r="G913" s="128"/>
      <c r="H913" s="45">
        <f t="shared" si="134"/>
        <v>0</v>
      </c>
      <c r="I913" s="23">
        <f>IFERROR(VLOOKUP($D913,PGP!$A:$B,2,FALSE),0)</f>
        <v>0</v>
      </c>
      <c r="J913" s="24">
        <f t="shared" si="135"/>
        <v>0</v>
      </c>
      <c r="K913" s="46">
        <f t="shared" si="136"/>
        <v>0</v>
      </c>
      <c r="L913" s="47">
        <f t="shared" si="137"/>
        <v>0</v>
      </c>
      <c r="M913" s="24">
        <f t="shared" si="138"/>
        <v>0</v>
      </c>
      <c r="N913" s="46">
        <f t="shared" si="139"/>
        <v>0</v>
      </c>
      <c r="O913" s="49" t="str">
        <f t="shared" si="140"/>
        <v/>
      </c>
      <c r="P913" s="126" t="str">
        <f t="shared" si="141"/>
        <v/>
      </c>
      <c r="Q913" s="127">
        <f t="shared" si="142"/>
        <v>0</v>
      </c>
    </row>
    <row r="914" spans="2:17" s="1" customFormat="1" ht="13" x14ac:dyDescent="0.3">
      <c r="B914" s="166"/>
      <c r="C914" s="166"/>
      <c r="D914" s="164"/>
      <c r="E914" s="103"/>
      <c r="F914" s="44"/>
      <c r="G914" s="128"/>
      <c r="H914" s="45">
        <f t="shared" si="134"/>
        <v>0</v>
      </c>
      <c r="I914" s="23">
        <f>IFERROR(VLOOKUP($D914,PGP!$A:$B,2,FALSE),0)</f>
        <v>0</v>
      </c>
      <c r="J914" s="24">
        <f t="shared" si="135"/>
        <v>0</v>
      </c>
      <c r="K914" s="46">
        <f t="shared" si="136"/>
        <v>0</v>
      </c>
      <c r="L914" s="47">
        <f t="shared" si="137"/>
        <v>0</v>
      </c>
      <c r="M914" s="24">
        <f t="shared" si="138"/>
        <v>0</v>
      </c>
      <c r="N914" s="46">
        <f t="shared" si="139"/>
        <v>0</v>
      </c>
      <c r="O914" s="49" t="str">
        <f t="shared" si="140"/>
        <v/>
      </c>
      <c r="P914" s="126" t="str">
        <f t="shared" si="141"/>
        <v/>
      </c>
      <c r="Q914" s="127">
        <f t="shared" si="142"/>
        <v>0</v>
      </c>
    </row>
    <row r="915" spans="2:17" s="1" customFormat="1" ht="13" x14ac:dyDescent="0.3">
      <c r="B915" s="166"/>
      <c r="C915" s="166"/>
      <c r="D915" s="164"/>
      <c r="E915" s="103"/>
      <c r="F915" s="44"/>
      <c r="G915" s="128"/>
      <c r="H915" s="45">
        <f t="shared" si="134"/>
        <v>0</v>
      </c>
      <c r="I915" s="23">
        <f>IFERROR(VLOOKUP($D915,PGP!$A:$B,2,FALSE),0)</f>
        <v>0</v>
      </c>
      <c r="J915" s="24">
        <f t="shared" si="135"/>
        <v>0</v>
      </c>
      <c r="K915" s="46">
        <f t="shared" si="136"/>
        <v>0</v>
      </c>
      <c r="L915" s="47">
        <f t="shared" si="137"/>
        <v>0</v>
      </c>
      <c r="M915" s="24">
        <f t="shared" si="138"/>
        <v>0</v>
      </c>
      <c r="N915" s="46">
        <f t="shared" si="139"/>
        <v>0</v>
      </c>
      <c r="O915" s="49" t="str">
        <f t="shared" si="140"/>
        <v/>
      </c>
      <c r="P915" s="126" t="str">
        <f t="shared" si="141"/>
        <v/>
      </c>
      <c r="Q915" s="127">
        <f t="shared" si="142"/>
        <v>0</v>
      </c>
    </row>
    <row r="916" spans="2:17" s="1" customFormat="1" ht="13" x14ac:dyDescent="0.3">
      <c r="B916" s="166"/>
      <c r="C916" s="166"/>
      <c r="D916" s="164"/>
      <c r="E916" s="103"/>
      <c r="F916" s="44"/>
      <c r="G916" s="128"/>
      <c r="H916" s="45">
        <f t="shared" si="134"/>
        <v>0</v>
      </c>
      <c r="I916" s="23">
        <f>IFERROR(VLOOKUP($D916,PGP!$A:$B,2,FALSE),0)</f>
        <v>0</v>
      </c>
      <c r="J916" s="24">
        <f t="shared" si="135"/>
        <v>0</v>
      </c>
      <c r="K916" s="46">
        <f t="shared" si="136"/>
        <v>0</v>
      </c>
      <c r="L916" s="47">
        <f t="shared" si="137"/>
        <v>0</v>
      </c>
      <c r="M916" s="24">
        <f t="shared" si="138"/>
        <v>0</v>
      </c>
      <c r="N916" s="46">
        <f t="shared" si="139"/>
        <v>0</v>
      </c>
      <c r="O916" s="49" t="str">
        <f t="shared" si="140"/>
        <v/>
      </c>
      <c r="P916" s="126" t="str">
        <f t="shared" si="141"/>
        <v/>
      </c>
      <c r="Q916" s="127">
        <f t="shared" si="142"/>
        <v>0</v>
      </c>
    </row>
    <row r="917" spans="2:17" s="1" customFormat="1" ht="13" x14ac:dyDescent="0.3">
      <c r="B917" s="166"/>
      <c r="C917" s="166"/>
      <c r="D917" s="164"/>
      <c r="E917" s="103"/>
      <c r="F917" s="44"/>
      <c r="G917" s="128"/>
      <c r="H917" s="45">
        <f t="shared" si="134"/>
        <v>0</v>
      </c>
      <c r="I917" s="23">
        <f>IFERROR(VLOOKUP($D917,PGP!$A:$B,2,FALSE),0)</f>
        <v>0</v>
      </c>
      <c r="J917" s="24">
        <f t="shared" si="135"/>
        <v>0</v>
      </c>
      <c r="K917" s="46">
        <f t="shared" si="136"/>
        <v>0</v>
      </c>
      <c r="L917" s="47">
        <f t="shared" si="137"/>
        <v>0</v>
      </c>
      <c r="M917" s="24">
        <f t="shared" si="138"/>
        <v>0</v>
      </c>
      <c r="N917" s="46">
        <f t="shared" si="139"/>
        <v>0</v>
      </c>
      <c r="O917" s="49" t="str">
        <f t="shared" si="140"/>
        <v/>
      </c>
      <c r="P917" s="126" t="str">
        <f t="shared" si="141"/>
        <v/>
      </c>
      <c r="Q917" s="127">
        <f t="shared" si="142"/>
        <v>0</v>
      </c>
    </row>
    <row r="918" spans="2:17" s="1" customFormat="1" ht="13" x14ac:dyDescent="0.3">
      <c r="B918" s="166"/>
      <c r="C918" s="166"/>
      <c r="D918" s="164"/>
      <c r="E918" s="103"/>
      <c r="F918" s="44"/>
      <c r="G918" s="128"/>
      <c r="H918" s="45">
        <f t="shared" si="134"/>
        <v>0</v>
      </c>
      <c r="I918" s="23">
        <f>IFERROR(VLOOKUP($D918,PGP!$A:$B,2,FALSE),0)</f>
        <v>0</v>
      </c>
      <c r="J918" s="24">
        <f t="shared" si="135"/>
        <v>0</v>
      </c>
      <c r="K918" s="46">
        <f t="shared" si="136"/>
        <v>0</v>
      </c>
      <c r="L918" s="47">
        <f t="shared" si="137"/>
        <v>0</v>
      </c>
      <c r="M918" s="24">
        <f t="shared" si="138"/>
        <v>0</v>
      </c>
      <c r="N918" s="46">
        <f t="shared" si="139"/>
        <v>0</v>
      </c>
      <c r="O918" s="49" t="str">
        <f t="shared" si="140"/>
        <v/>
      </c>
      <c r="P918" s="126" t="str">
        <f t="shared" si="141"/>
        <v/>
      </c>
      <c r="Q918" s="127">
        <f t="shared" si="142"/>
        <v>0</v>
      </c>
    </row>
    <row r="919" spans="2:17" s="1" customFormat="1" ht="13" x14ac:dyDescent="0.3">
      <c r="B919" s="166"/>
      <c r="C919" s="166"/>
      <c r="D919" s="164"/>
      <c r="E919" s="103"/>
      <c r="F919" s="44"/>
      <c r="G919" s="128"/>
      <c r="H919" s="45">
        <f t="shared" si="134"/>
        <v>0</v>
      </c>
      <c r="I919" s="23">
        <f>IFERROR(VLOOKUP($D919,PGP!$A:$B,2,FALSE),0)</f>
        <v>0</v>
      </c>
      <c r="J919" s="24">
        <f t="shared" si="135"/>
        <v>0</v>
      </c>
      <c r="K919" s="46">
        <f t="shared" si="136"/>
        <v>0</v>
      </c>
      <c r="L919" s="47">
        <f t="shared" si="137"/>
        <v>0</v>
      </c>
      <c r="M919" s="24">
        <f t="shared" si="138"/>
        <v>0</v>
      </c>
      <c r="N919" s="46">
        <f t="shared" si="139"/>
        <v>0</v>
      </c>
      <c r="O919" s="49" t="str">
        <f t="shared" si="140"/>
        <v/>
      </c>
      <c r="P919" s="126" t="str">
        <f t="shared" si="141"/>
        <v/>
      </c>
      <c r="Q919" s="127">
        <f t="shared" si="142"/>
        <v>0</v>
      </c>
    </row>
    <row r="920" spans="2:17" s="1" customFormat="1" ht="13" x14ac:dyDescent="0.3">
      <c r="B920" s="166"/>
      <c r="C920" s="166"/>
      <c r="D920" s="164"/>
      <c r="E920" s="103"/>
      <c r="F920" s="44"/>
      <c r="G920" s="128"/>
      <c r="H920" s="45">
        <f t="shared" si="134"/>
        <v>0</v>
      </c>
      <c r="I920" s="23">
        <f>IFERROR(VLOOKUP($D920,PGP!$A:$B,2,FALSE),0)</f>
        <v>0</v>
      </c>
      <c r="J920" s="24">
        <f t="shared" si="135"/>
        <v>0</v>
      </c>
      <c r="K920" s="46">
        <f t="shared" si="136"/>
        <v>0</v>
      </c>
      <c r="L920" s="47">
        <f t="shared" si="137"/>
        <v>0</v>
      </c>
      <c r="M920" s="24">
        <f t="shared" si="138"/>
        <v>0</v>
      </c>
      <c r="N920" s="46">
        <f t="shared" si="139"/>
        <v>0</v>
      </c>
      <c r="O920" s="49" t="str">
        <f t="shared" si="140"/>
        <v/>
      </c>
      <c r="P920" s="126" t="str">
        <f t="shared" si="141"/>
        <v/>
      </c>
      <c r="Q920" s="127">
        <f t="shared" si="142"/>
        <v>0</v>
      </c>
    </row>
    <row r="921" spans="2:17" s="1" customFormat="1" ht="13" x14ac:dyDescent="0.3">
      <c r="B921" s="166"/>
      <c r="C921" s="166"/>
      <c r="D921" s="164"/>
      <c r="E921" s="103"/>
      <c r="F921" s="44"/>
      <c r="G921" s="128"/>
      <c r="H921" s="45">
        <f t="shared" si="134"/>
        <v>0</v>
      </c>
      <c r="I921" s="23">
        <f>IFERROR(VLOOKUP($D921,PGP!$A:$B,2,FALSE),0)</f>
        <v>0</v>
      </c>
      <c r="J921" s="24">
        <f t="shared" si="135"/>
        <v>0</v>
      </c>
      <c r="K921" s="46">
        <f t="shared" si="136"/>
        <v>0</v>
      </c>
      <c r="L921" s="47">
        <f t="shared" si="137"/>
        <v>0</v>
      </c>
      <c r="M921" s="24">
        <f t="shared" si="138"/>
        <v>0</v>
      </c>
      <c r="N921" s="46">
        <f t="shared" si="139"/>
        <v>0</v>
      </c>
      <c r="O921" s="49" t="str">
        <f t="shared" si="140"/>
        <v/>
      </c>
      <c r="P921" s="126" t="str">
        <f t="shared" si="141"/>
        <v/>
      </c>
      <c r="Q921" s="127">
        <f t="shared" si="142"/>
        <v>0</v>
      </c>
    </row>
    <row r="922" spans="2:17" s="1" customFormat="1" ht="13" x14ac:dyDescent="0.3">
      <c r="B922" s="166"/>
      <c r="C922" s="166"/>
      <c r="D922" s="164"/>
      <c r="E922" s="103"/>
      <c r="F922" s="44"/>
      <c r="G922" s="128"/>
      <c r="H922" s="45">
        <f t="shared" si="134"/>
        <v>0</v>
      </c>
      <c r="I922" s="23">
        <f>IFERROR(VLOOKUP($D922,PGP!$A:$B,2,FALSE),0)</f>
        <v>0</v>
      </c>
      <c r="J922" s="24">
        <f t="shared" si="135"/>
        <v>0</v>
      </c>
      <c r="K922" s="46">
        <f t="shared" si="136"/>
        <v>0</v>
      </c>
      <c r="L922" s="47">
        <f t="shared" si="137"/>
        <v>0</v>
      </c>
      <c r="M922" s="24">
        <f t="shared" si="138"/>
        <v>0</v>
      </c>
      <c r="N922" s="46">
        <f t="shared" si="139"/>
        <v>0</v>
      </c>
      <c r="O922" s="49" t="str">
        <f t="shared" si="140"/>
        <v/>
      </c>
      <c r="P922" s="126" t="str">
        <f t="shared" si="141"/>
        <v/>
      </c>
      <c r="Q922" s="127">
        <f t="shared" si="142"/>
        <v>0</v>
      </c>
    </row>
    <row r="923" spans="2:17" s="1" customFormat="1" ht="13" x14ac:dyDescent="0.3">
      <c r="B923" s="166"/>
      <c r="C923" s="166"/>
      <c r="D923" s="164"/>
      <c r="E923" s="103"/>
      <c r="F923" s="44"/>
      <c r="G923" s="128"/>
      <c r="H923" s="45">
        <f t="shared" si="134"/>
        <v>0</v>
      </c>
      <c r="I923" s="23">
        <f>IFERROR(VLOOKUP($D923,PGP!$A:$B,2,FALSE),0)</f>
        <v>0</v>
      </c>
      <c r="J923" s="24">
        <f t="shared" si="135"/>
        <v>0</v>
      </c>
      <c r="K923" s="46">
        <f t="shared" si="136"/>
        <v>0</v>
      </c>
      <c r="L923" s="47">
        <f t="shared" si="137"/>
        <v>0</v>
      </c>
      <c r="M923" s="24">
        <f t="shared" si="138"/>
        <v>0</v>
      </c>
      <c r="N923" s="46">
        <f t="shared" si="139"/>
        <v>0</v>
      </c>
      <c r="O923" s="49" t="str">
        <f t="shared" si="140"/>
        <v/>
      </c>
      <c r="P923" s="126" t="str">
        <f t="shared" si="141"/>
        <v/>
      </c>
      <c r="Q923" s="127">
        <f t="shared" si="142"/>
        <v>0</v>
      </c>
    </row>
    <row r="924" spans="2:17" s="1" customFormat="1" ht="13" x14ac:dyDescent="0.3">
      <c r="B924" s="166"/>
      <c r="C924" s="166"/>
      <c r="D924" s="164"/>
      <c r="E924" s="103"/>
      <c r="F924" s="44"/>
      <c r="G924" s="128"/>
      <c r="H924" s="45">
        <f t="shared" si="134"/>
        <v>0</v>
      </c>
      <c r="I924" s="23">
        <f>IFERROR(VLOOKUP($D924,PGP!$A:$B,2,FALSE),0)</f>
        <v>0</v>
      </c>
      <c r="J924" s="24">
        <f t="shared" si="135"/>
        <v>0</v>
      </c>
      <c r="K924" s="46">
        <f t="shared" si="136"/>
        <v>0</v>
      </c>
      <c r="L924" s="47">
        <f t="shared" si="137"/>
        <v>0</v>
      </c>
      <c r="M924" s="24">
        <f t="shared" si="138"/>
        <v>0</v>
      </c>
      <c r="N924" s="46">
        <f t="shared" si="139"/>
        <v>0</v>
      </c>
      <c r="O924" s="49" t="str">
        <f t="shared" si="140"/>
        <v/>
      </c>
      <c r="P924" s="126" t="str">
        <f t="shared" si="141"/>
        <v/>
      </c>
      <c r="Q924" s="127">
        <f t="shared" si="142"/>
        <v>0</v>
      </c>
    </row>
    <row r="925" spans="2:17" s="1" customFormat="1" ht="13" x14ac:dyDescent="0.3">
      <c r="B925" s="166"/>
      <c r="C925" s="166"/>
      <c r="D925" s="164"/>
      <c r="E925" s="103"/>
      <c r="F925" s="44"/>
      <c r="G925" s="128"/>
      <c r="H925" s="45">
        <f t="shared" si="134"/>
        <v>0</v>
      </c>
      <c r="I925" s="23">
        <f>IFERROR(VLOOKUP($D925,PGP!$A:$B,2,FALSE),0)</f>
        <v>0</v>
      </c>
      <c r="J925" s="24">
        <f t="shared" si="135"/>
        <v>0</v>
      </c>
      <c r="K925" s="46">
        <f t="shared" si="136"/>
        <v>0</v>
      </c>
      <c r="L925" s="47">
        <f t="shared" si="137"/>
        <v>0</v>
      </c>
      <c r="M925" s="24">
        <f t="shared" si="138"/>
        <v>0</v>
      </c>
      <c r="N925" s="46">
        <f t="shared" si="139"/>
        <v>0</v>
      </c>
      <c r="O925" s="49" t="str">
        <f t="shared" si="140"/>
        <v/>
      </c>
      <c r="P925" s="126" t="str">
        <f t="shared" si="141"/>
        <v/>
      </c>
      <c r="Q925" s="127">
        <f t="shared" si="142"/>
        <v>0</v>
      </c>
    </row>
    <row r="926" spans="2:17" s="1" customFormat="1" ht="13" x14ac:dyDescent="0.3">
      <c r="B926" s="166"/>
      <c r="C926" s="166"/>
      <c r="D926" s="164"/>
      <c r="E926" s="103"/>
      <c r="F926" s="44"/>
      <c r="G926" s="128"/>
      <c r="H926" s="45">
        <f t="shared" si="134"/>
        <v>0</v>
      </c>
      <c r="I926" s="23">
        <f>IFERROR(VLOOKUP($D926,PGP!$A:$B,2,FALSE),0)</f>
        <v>0</v>
      </c>
      <c r="J926" s="24">
        <f t="shared" si="135"/>
        <v>0</v>
      </c>
      <c r="K926" s="46">
        <f t="shared" si="136"/>
        <v>0</v>
      </c>
      <c r="L926" s="47">
        <f t="shared" si="137"/>
        <v>0</v>
      </c>
      <c r="M926" s="24">
        <f t="shared" si="138"/>
        <v>0</v>
      </c>
      <c r="N926" s="46">
        <f t="shared" si="139"/>
        <v>0</v>
      </c>
      <c r="O926" s="49" t="str">
        <f t="shared" si="140"/>
        <v/>
      </c>
      <c r="P926" s="126" t="str">
        <f t="shared" si="141"/>
        <v/>
      </c>
      <c r="Q926" s="127">
        <f t="shared" si="142"/>
        <v>0</v>
      </c>
    </row>
    <row r="927" spans="2:17" s="1" customFormat="1" ht="13" x14ac:dyDescent="0.3">
      <c r="B927" s="166"/>
      <c r="C927" s="166"/>
      <c r="D927" s="164"/>
      <c r="E927" s="103"/>
      <c r="F927" s="44"/>
      <c r="G927" s="128"/>
      <c r="H927" s="45">
        <f t="shared" si="134"/>
        <v>0</v>
      </c>
      <c r="I927" s="23">
        <f>IFERROR(VLOOKUP($D927,PGP!$A:$B,2,FALSE),0)</f>
        <v>0</v>
      </c>
      <c r="J927" s="24">
        <f t="shared" si="135"/>
        <v>0</v>
      </c>
      <c r="K927" s="46">
        <f t="shared" si="136"/>
        <v>0</v>
      </c>
      <c r="L927" s="47">
        <f t="shared" si="137"/>
        <v>0</v>
      </c>
      <c r="M927" s="24">
        <f t="shared" si="138"/>
        <v>0</v>
      </c>
      <c r="N927" s="46">
        <f t="shared" si="139"/>
        <v>0</v>
      </c>
      <c r="O927" s="49" t="str">
        <f t="shared" si="140"/>
        <v/>
      </c>
      <c r="P927" s="126" t="str">
        <f t="shared" si="141"/>
        <v/>
      </c>
      <c r="Q927" s="127">
        <f t="shared" si="142"/>
        <v>0</v>
      </c>
    </row>
    <row r="928" spans="2:17" s="1" customFormat="1" ht="13" x14ac:dyDescent="0.3">
      <c r="B928" s="166"/>
      <c r="C928" s="166"/>
      <c r="D928" s="164"/>
      <c r="E928" s="103"/>
      <c r="F928" s="44"/>
      <c r="G928" s="128"/>
      <c r="H928" s="45">
        <f t="shared" si="134"/>
        <v>0</v>
      </c>
      <c r="I928" s="23">
        <f>IFERROR(VLOOKUP($D928,PGP!$A:$B,2,FALSE),0)</f>
        <v>0</v>
      </c>
      <c r="J928" s="24">
        <f t="shared" si="135"/>
        <v>0</v>
      </c>
      <c r="K928" s="46">
        <f t="shared" si="136"/>
        <v>0</v>
      </c>
      <c r="L928" s="47">
        <f t="shared" si="137"/>
        <v>0</v>
      </c>
      <c r="M928" s="24">
        <f t="shared" si="138"/>
        <v>0</v>
      </c>
      <c r="N928" s="46">
        <f t="shared" si="139"/>
        <v>0</v>
      </c>
      <c r="O928" s="49" t="str">
        <f t="shared" si="140"/>
        <v/>
      </c>
      <c r="P928" s="126" t="str">
        <f t="shared" si="141"/>
        <v/>
      </c>
      <c r="Q928" s="127">
        <f t="shared" si="142"/>
        <v>0</v>
      </c>
    </row>
    <row r="929" spans="2:17" s="1" customFormat="1" ht="13" x14ac:dyDescent="0.3">
      <c r="B929" s="166"/>
      <c r="C929" s="166"/>
      <c r="D929" s="164"/>
      <c r="E929" s="103"/>
      <c r="F929" s="44"/>
      <c r="G929" s="128"/>
      <c r="H929" s="45">
        <f t="shared" si="134"/>
        <v>0</v>
      </c>
      <c r="I929" s="23">
        <f>IFERROR(VLOOKUP($D929,PGP!$A:$B,2,FALSE),0)</f>
        <v>0</v>
      </c>
      <c r="J929" s="24">
        <f t="shared" si="135"/>
        <v>0</v>
      </c>
      <c r="K929" s="46">
        <f t="shared" si="136"/>
        <v>0</v>
      </c>
      <c r="L929" s="47">
        <f t="shared" si="137"/>
        <v>0</v>
      </c>
      <c r="M929" s="24">
        <f t="shared" si="138"/>
        <v>0</v>
      </c>
      <c r="N929" s="46">
        <f t="shared" si="139"/>
        <v>0</v>
      </c>
      <c r="O929" s="49" t="str">
        <f t="shared" si="140"/>
        <v/>
      </c>
      <c r="P929" s="126" t="str">
        <f t="shared" si="141"/>
        <v/>
      </c>
      <c r="Q929" s="127">
        <f t="shared" si="142"/>
        <v>0</v>
      </c>
    </row>
    <row r="930" spans="2:17" s="1" customFormat="1" ht="13" x14ac:dyDescent="0.3">
      <c r="B930" s="166"/>
      <c r="C930" s="166"/>
      <c r="D930" s="164"/>
      <c r="E930" s="103"/>
      <c r="F930" s="44"/>
      <c r="G930" s="128"/>
      <c r="H930" s="45">
        <f t="shared" si="134"/>
        <v>0</v>
      </c>
      <c r="I930" s="23">
        <f>IFERROR(VLOOKUP($D930,PGP!$A:$B,2,FALSE),0)</f>
        <v>0</v>
      </c>
      <c r="J930" s="24">
        <f t="shared" si="135"/>
        <v>0</v>
      </c>
      <c r="K930" s="46">
        <f t="shared" si="136"/>
        <v>0</v>
      </c>
      <c r="L930" s="47">
        <f t="shared" si="137"/>
        <v>0</v>
      </c>
      <c r="M930" s="24">
        <f t="shared" si="138"/>
        <v>0</v>
      </c>
      <c r="N930" s="46">
        <f t="shared" si="139"/>
        <v>0</v>
      </c>
      <c r="O930" s="49" t="str">
        <f t="shared" si="140"/>
        <v/>
      </c>
      <c r="P930" s="126" t="str">
        <f t="shared" si="141"/>
        <v/>
      </c>
      <c r="Q930" s="127">
        <f t="shared" si="142"/>
        <v>0</v>
      </c>
    </row>
    <row r="931" spans="2:17" s="1" customFormat="1" ht="13" x14ac:dyDescent="0.3">
      <c r="B931" s="166"/>
      <c r="C931" s="166"/>
      <c r="D931" s="164"/>
      <c r="E931" s="103"/>
      <c r="F931" s="44"/>
      <c r="G931" s="128"/>
      <c r="H931" s="45">
        <f t="shared" si="134"/>
        <v>0</v>
      </c>
      <c r="I931" s="23">
        <f>IFERROR(VLOOKUP($D931,PGP!$A:$B,2,FALSE),0)</f>
        <v>0</v>
      </c>
      <c r="J931" s="24">
        <f t="shared" si="135"/>
        <v>0</v>
      </c>
      <c r="K931" s="46">
        <f t="shared" si="136"/>
        <v>0</v>
      </c>
      <c r="L931" s="47">
        <f t="shared" si="137"/>
        <v>0</v>
      </c>
      <c r="M931" s="24">
        <f t="shared" si="138"/>
        <v>0</v>
      </c>
      <c r="N931" s="46">
        <f t="shared" si="139"/>
        <v>0</v>
      </c>
      <c r="O931" s="49" t="str">
        <f t="shared" si="140"/>
        <v/>
      </c>
      <c r="P931" s="126" t="str">
        <f t="shared" si="141"/>
        <v/>
      </c>
      <c r="Q931" s="127">
        <f t="shared" si="142"/>
        <v>0</v>
      </c>
    </row>
    <row r="932" spans="2:17" s="1" customFormat="1" ht="13" x14ac:dyDescent="0.3">
      <c r="B932" s="166"/>
      <c r="C932" s="166"/>
      <c r="D932" s="164"/>
      <c r="E932" s="103"/>
      <c r="F932" s="44"/>
      <c r="G932" s="128"/>
      <c r="H932" s="45">
        <f t="shared" si="134"/>
        <v>0</v>
      </c>
      <c r="I932" s="23">
        <f>IFERROR(VLOOKUP($D932,PGP!$A:$B,2,FALSE),0)</f>
        <v>0</v>
      </c>
      <c r="J932" s="24">
        <f t="shared" si="135"/>
        <v>0</v>
      </c>
      <c r="K932" s="46">
        <f t="shared" si="136"/>
        <v>0</v>
      </c>
      <c r="L932" s="47">
        <f t="shared" si="137"/>
        <v>0</v>
      </c>
      <c r="M932" s="24">
        <f t="shared" si="138"/>
        <v>0</v>
      </c>
      <c r="N932" s="46">
        <f t="shared" si="139"/>
        <v>0</v>
      </c>
      <c r="O932" s="49" t="str">
        <f t="shared" si="140"/>
        <v/>
      </c>
      <c r="P932" s="126" t="str">
        <f t="shared" si="141"/>
        <v/>
      </c>
      <c r="Q932" s="127">
        <f t="shared" si="142"/>
        <v>0</v>
      </c>
    </row>
    <row r="933" spans="2:17" s="1" customFormat="1" ht="13" x14ac:dyDescent="0.3">
      <c r="B933" s="166"/>
      <c r="C933" s="166"/>
      <c r="D933" s="164"/>
      <c r="E933" s="103"/>
      <c r="F933" s="44"/>
      <c r="G933" s="128"/>
      <c r="H933" s="45">
        <f t="shared" si="134"/>
        <v>0</v>
      </c>
      <c r="I933" s="23">
        <f>IFERROR(VLOOKUP($D933,PGP!$A:$B,2,FALSE),0)</f>
        <v>0</v>
      </c>
      <c r="J933" s="24">
        <f t="shared" si="135"/>
        <v>0</v>
      </c>
      <c r="K933" s="46">
        <f t="shared" si="136"/>
        <v>0</v>
      </c>
      <c r="L933" s="47">
        <f t="shared" si="137"/>
        <v>0</v>
      </c>
      <c r="M933" s="24">
        <f t="shared" si="138"/>
        <v>0</v>
      </c>
      <c r="N933" s="46">
        <f t="shared" si="139"/>
        <v>0</v>
      </c>
      <c r="O933" s="49" t="str">
        <f t="shared" si="140"/>
        <v/>
      </c>
      <c r="P933" s="126" t="str">
        <f t="shared" si="141"/>
        <v/>
      </c>
      <c r="Q933" s="127">
        <f t="shared" si="142"/>
        <v>0</v>
      </c>
    </row>
    <row r="934" spans="2:17" s="1" customFormat="1" ht="13" x14ac:dyDescent="0.3">
      <c r="B934" s="166"/>
      <c r="C934" s="166"/>
      <c r="D934" s="164"/>
      <c r="E934" s="103"/>
      <c r="F934" s="44"/>
      <c r="G934" s="128"/>
      <c r="H934" s="45">
        <f t="shared" si="134"/>
        <v>0</v>
      </c>
      <c r="I934" s="23">
        <f>IFERROR(VLOOKUP($D934,PGP!$A:$B,2,FALSE),0)</f>
        <v>0</v>
      </c>
      <c r="J934" s="24">
        <f t="shared" si="135"/>
        <v>0</v>
      </c>
      <c r="K934" s="46">
        <f t="shared" si="136"/>
        <v>0</v>
      </c>
      <c r="L934" s="47">
        <f t="shared" si="137"/>
        <v>0</v>
      </c>
      <c r="M934" s="24">
        <f t="shared" si="138"/>
        <v>0</v>
      </c>
      <c r="N934" s="46">
        <f t="shared" si="139"/>
        <v>0</v>
      </c>
      <c r="O934" s="49" t="str">
        <f t="shared" si="140"/>
        <v/>
      </c>
      <c r="P934" s="126" t="str">
        <f t="shared" si="141"/>
        <v/>
      </c>
      <c r="Q934" s="127">
        <f t="shared" si="142"/>
        <v>0</v>
      </c>
    </row>
    <row r="935" spans="2:17" s="1" customFormat="1" ht="13" x14ac:dyDescent="0.3">
      <c r="B935" s="166"/>
      <c r="C935" s="166"/>
      <c r="D935" s="164"/>
      <c r="E935" s="103"/>
      <c r="F935" s="44"/>
      <c r="G935" s="128"/>
      <c r="H935" s="45">
        <f t="shared" si="134"/>
        <v>0</v>
      </c>
      <c r="I935" s="23">
        <f>IFERROR(VLOOKUP($D935,PGP!$A:$B,2,FALSE),0)</f>
        <v>0</v>
      </c>
      <c r="J935" s="24">
        <f t="shared" si="135"/>
        <v>0</v>
      </c>
      <c r="K935" s="46">
        <f t="shared" si="136"/>
        <v>0</v>
      </c>
      <c r="L935" s="47">
        <f t="shared" si="137"/>
        <v>0</v>
      </c>
      <c r="M935" s="24">
        <f t="shared" si="138"/>
        <v>0</v>
      </c>
      <c r="N935" s="46">
        <f t="shared" si="139"/>
        <v>0</v>
      </c>
      <c r="O935" s="49" t="str">
        <f t="shared" si="140"/>
        <v/>
      </c>
      <c r="P935" s="126" t="str">
        <f t="shared" si="141"/>
        <v/>
      </c>
      <c r="Q935" s="127">
        <f t="shared" si="142"/>
        <v>0</v>
      </c>
    </row>
    <row r="936" spans="2:17" s="1" customFormat="1" ht="13" x14ac:dyDescent="0.3">
      <c r="B936" s="166"/>
      <c r="C936" s="166"/>
      <c r="D936" s="164"/>
      <c r="E936" s="103"/>
      <c r="F936" s="44"/>
      <c r="G936" s="128"/>
      <c r="H936" s="45">
        <f t="shared" ref="H936:H999" si="143">(IF(AND(D936="Fleurs séchées/Dried cannabis",(E936&lt;28)),1.05,0)+IF(AND(D936="Fleurs séchées/Dried cannabis",(E936=28)),0.9,0))*$E936</f>
        <v>0</v>
      </c>
      <c r="I936" s="23">
        <f>IFERROR(VLOOKUP($D936,PGP!$A:$B,2,FALSE),0)</f>
        <v>0</v>
      </c>
      <c r="J936" s="24">
        <f t="shared" ref="J936:J999" si="144">IFERROR((F936*(1+I936))+H936,0)</f>
        <v>0</v>
      </c>
      <c r="K936" s="46">
        <f t="shared" ref="K936:K999" si="145">IFERROR(ROUNDUP(J936*1.14975,1),0)</f>
        <v>0</v>
      </c>
      <c r="L936" s="47">
        <f t="shared" ref="L936:L999" si="146">(IF(AND(D936="Fleurs séchées/Dried cannabis",(E936&lt;28)),1.85,0)+IF(AND(D936="Fleurs séchées/Dried cannabis",(E936=28)),1.25,0)+IF(AND(D936="Préroulés/Pre-rolled",(E936&lt;28)),2.2,0)+IF(D936="Moulu/Ground",1.5,0)+IF(D936="Cartouches/Cartridges",10.4,0)+IF(AND(D936="Haschich/Hash",(E936&gt;=3)),3.5,0)+IF(AND(D936="Haschich/Hash",AND(E936&gt;=2,E936&lt;3)),4.3,0)+IF(AND(D936="Haschich/Hash",AND(E936&gt;=0,E936&lt;2)),5.9,0)+IF(AND(D936="Préroulés/Pre-rolled",AND(E936&gt;=0,E936&gt;27.99)),1.7,0))*E936</f>
        <v>0</v>
      </c>
      <c r="M936" s="24">
        <f t="shared" ref="M936:M999" si="147">L936+F936</f>
        <v>0</v>
      </c>
      <c r="N936" s="46">
        <f t="shared" ref="N936:N999" si="148">IFERROR(ROUNDUP(M936*1.14975,1),0)</f>
        <v>0</v>
      </c>
      <c r="O936" s="49" t="str">
        <f t="shared" ref="O936:O999" si="149">IF(ISBLANK(F936),"",IF(E936&lt;=0,"",IF(P936=K936,"Calcul de base/ Standard","Marge protégée/ Protected margin")))</f>
        <v/>
      </c>
      <c r="P936" s="126" t="str">
        <f t="shared" ref="P936:P999" si="150">IF(ISBLANK(F936),"",IF(E936&gt;0,MAX(K936,N936),"Remplir colonne D/ Complete column D"))</f>
        <v/>
      </c>
      <c r="Q936" s="127">
        <f t="shared" ref="Q936:Q999" si="151">IFERROR((P936/E936),0)</f>
        <v>0</v>
      </c>
    </row>
    <row r="937" spans="2:17" s="1" customFormat="1" ht="13" x14ac:dyDescent="0.3">
      <c r="B937" s="166"/>
      <c r="C937" s="166"/>
      <c r="D937" s="164"/>
      <c r="E937" s="103"/>
      <c r="F937" s="44"/>
      <c r="G937" s="128"/>
      <c r="H937" s="45">
        <f t="shared" si="143"/>
        <v>0</v>
      </c>
      <c r="I937" s="23">
        <f>IFERROR(VLOOKUP($D937,PGP!$A:$B,2,FALSE),0)</f>
        <v>0</v>
      </c>
      <c r="J937" s="24">
        <f t="shared" si="144"/>
        <v>0</v>
      </c>
      <c r="K937" s="46">
        <f t="shared" si="145"/>
        <v>0</v>
      </c>
      <c r="L937" s="47">
        <f t="shared" si="146"/>
        <v>0</v>
      </c>
      <c r="M937" s="24">
        <f t="shared" si="147"/>
        <v>0</v>
      </c>
      <c r="N937" s="46">
        <f t="shared" si="148"/>
        <v>0</v>
      </c>
      <c r="O937" s="49" t="str">
        <f t="shared" si="149"/>
        <v/>
      </c>
      <c r="P937" s="126" t="str">
        <f t="shared" si="150"/>
        <v/>
      </c>
      <c r="Q937" s="127">
        <f t="shared" si="151"/>
        <v>0</v>
      </c>
    </row>
    <row r="938" spans="2:17" s="1" customFormat="1" ht="13" x14ac:dyDescent="0.3">
      <c r="B938" s="166"/>
      <c r="C938" s="166"/>
      <c r="D938" s="164"/>
      <c r="E938" s="103"/>
      <c r="F938" s="44"/>
      <c r="G938" s="128"/>
      <c r="H938" s="45">
        <f t="shared" si="143"/>
        <v>0</v>
      </c>
      <c r="I938" s="23">
        <f>IFERROR(VLOOKUP($D938,PGP!$A:$B,2,FALSE),0)</f>
        <v>0</v>
      </c>
      <c r="J938" s="24">
        <f t="shared" si="144"/>
        <v>0</v>
      </c>
      <c r="K938" s="46">
        <f t="shared" si="145"/>
        <v>0</v>
      </c>
      <c r="L938" s="47">
        <f t="shared" si="146"/>
        <v>0</v>
      </c>
      <c r="M938" s="24">
        <f t="shared" si="147"/>
        <v>0</v>
      </c>
      <c r="N938" s="46">
        <f t="shared" si="148"/>
        <v>0</v>
      </c>
      <c r="O938" s="49" t="str">
        <f t="shared" si="149"/>
        <v/>
      </c>
      <c r="P938" s="126" t="str">
        <f t="shared" si="150"/>
        <v/>
      </c>
      <c r="Q938" s="127">
        <f t="shared" si="151"/>
        <v>0</v>
      </c>
    </row>
    <row r="939" spans="2:17" s="1" customFormat="1" ht="13" x14ac:dyDescent="0.3">
      <c r="B939" s="166"/>
      <c r="C939" s="166"/>
      <c r="D939" s="164"/>
      <c r="E939" s="103"/>
      <c r="F939" s="44"/>
      <c r="G939" s="128"/>
      <c r="H939" s="45">
        <f t="shared" si="143"/>
        <v>0</v>
      </c>
      <c r="I939" s="23">
        <f>IFERROR(VLOOKUP($D939,PGP!$A:$B,2,FALSE),0)</f>
        <v>0</v>
      </c>
      <c r="J939" s="24">
        <f t="shared" si="144"/>
        <v>0</v>
      </c>
      <c r="K939" s="46">
        <f t="shared" si="145"/>
        <v>0</v>
      </c>
      <c r="L939" s="47">
        <f t="shared" si="146"/>
        <v>0</v>
      </c>
      <c r="M939" s="24">
        <f t="shared" si="147"/>
        <v>0</v>
      </c>
      <c r="N939" s="46">
        <f t="shared" si="148"/>
        <v>0</v>
      </c>
      <c r="O939" s="49" t="str">
        <f t="shared" si="149"/>
        <v/>
      </c>
      <c r="P939" s="126" t="str">
        <f t="shared" si="150"/>
        <v/>
      </c>
      <c r="Q939" s="127">
        <f t="shared" si="151"/>
        <v>0</v>
      </c>
    </row>
    <row r="940" spans="2:17" s="1" customFormat="1" ht="13" x14ac:dyDescent="0.3">
      <c r="B940" s="166"/>
      <c r="C940" s="166"/>
      <c r="D940" s="164"/>
      <c r="E940" s="103"/>
      <c r="F940" s="44"/>
      <c r="G940" s="128"/>
      <c r="H940" s="45">
        <f t="shared" si="143"/>
        <v>0</v>
      </c>
      <c r="I940" s="23">
        <f>IFERROR(VLOOKUP($D940,PGP!$A:$B,2,FALSE),0)</f>
        <v>0</v>
      </c>
      <c r="J940" s="24">
        <f t="shared" si="144"/>
        <v>0</v>
      </c>
      <c r="K940" s="46">
        <f t="shared" si="145"/>
        <v>0</v>
      </c>
      <c r="L940" s="47">
        <f t="shared" si="146"/>
        <v>0</v>
      </c>
      <c r="M940" s="24">
        <f t="shared" si="147"/>
        <v>0</v>
      </c>
      <c r="N940" s="46">
        <f t="shared" si="148"/>
        <v>0</v>
      </c>
      <c r="O940" s="49" t="str">
        <f t="shared" si="149"/>
        <v/>
      </c>
      <c r="P940" s="126" t="str">
        <f t="shared" si="150"/>
        <v/>
      </c>
      <c r="Q940" s="127">
        <f t="shared" si="151"/>
        <v>0</v>
      </c>
    </row>
    <row r="941" spans="2:17" s="1" customFormat="1" ht="13" x14ac:dyDescent="0.3">
      <c r="B941" s="166"/>
      <c r="C941" s="166"/>
      <c r="D941" s="164"/>
      <c r="E941" s="103"/>
      <c r="F941" s="44"/>
      <c r="G941" s="128"/>
      <c r="H941" s="45">
        <f t="shared" si="143"/>
        <v>0</v>
      </c>
      <c r="I941" s="23">
        <f>IFERROR(VLOOKUP($D941,PGP!$A:$B,2,FALSE),0)</f>
        <v>0</v>
      </c>
      <c r="J941" s="24">
        <f t="shared" si="144"/>
        <v>0</v>
      </c>
      <c r="K941" s="46">
        <f t="shared" si="145"/>
        <v>0</v>
      </c>
      <c r="L941" s="47">
        <f t="shared" si="146"/>
        <v>0</v>
      </c>
      <c r="M941" s="24">
        <f t="shared" si="147"/>
        <v>0</v>
      </c>
      <c r="N941" s="46">
        <f t="shared" si="148"/>
        <v>0</v>
      </c>
      <c r="O941" s="49" t="str">
        <f t="shared" si="149"/>
        <v/>
      </c>
      <c r="P941" s="126" t="str">
        <f t="shared" si="150"/>
        <v/>
      </c>
      <c r="Q941" s="127">
        <f t="shared" si="151"/>
        <v>0</v>
      </c>
    </row>
    <row r="942" spans="2:17" s="1" customFormat="1" ht="13" x14ac:dyDescent="0.3">
      <c r="B942" s="166"/>
      <c r="C942" s="166"/>
      <c r="D942" s="164"/>
      <c r="E942" s="103"/>
      <c r="F942" s="44"/>
      <c r="G942" s="128"/>
      <c r="H942" s="45">
        <f t="shared" si="143"/>
        <v>0</v>
      </c>
      <c r="I942" s="23">
        <f>IFERROR(VLOOKUP($D942,PGP!$A:$B,2,FALSE),0)</f>
        <v>0</v>
      </c>
      <c r="J942" s="24">
        <f t="shared" si="144"/>
        <v>0</v>
      </c>
      <c r="K942" s="46">
        <f t="shared" si="145"/>
        <v>0</v>
      </c>
      <c r="L942" s="47">
        <f t="shared" si="146"/>
        <v>0</v>
      </c>
      <c r="M942" s="24">
        <f t="shared" si="147"/>
        <v>0</v>
      </c>
      <c r="N942" s="46">
        <f t="shared" si="148"/>
        <v>0</v>
      </c>
      <c r="O942" s="49" t="str">
        <f t="shared" si="149"/>
        <v/>
      </c>
      <c r="P942" s="126" t="str">
        <f t="shared" si="150"/>
        <v/>
      </c>
      <c r="Q942" s="127">
        <f t="shared" si="151"/>
        <v>0</v>
      </c>
    </row>
    <row r="943" spans="2:17" s="1" customFormat="1" ht="13" x14ac:dyDescent="0.3">
      <c r="B943" s="166"/>
      <c r="C943" s="166"/>
      <c r="D943" s="164"/>
      <c r="E943" s="103"/>
      <c r="F943" s="44"/>
      <c r="G943" s="128"/>
      <c r="H943" s="45">
        <f t="shared" si="143"/>
        <v>0</v>
      </c>
      <c r="I943" s="23">
        <f>IFERROR(VLOOKUP($D943,PGP!$A:$B,2,FALSE),0)</f>
        <v>0</v>
      </c>
      <c r="J943" s="24">
        <f t="shared" si="144"/>
        <v>0</v>
      </c>
      <c r="K943" s="46">
        <f t="shared" si="145"/>
        <v>0</v>
      </c>
      <c r="L943" s="47">
        <f t="shared" si="146"/>
        <v>0</v>
      </c>
      <c r="M943" s="24">
        <f t="shared" si="147"/>
        <v>0</v>
      </c>
      <c r="N943" s="46">
        <f t="shared" si="148"/>
        <v>0</v>
      </c>
      <c r="O943" s="49" t="str">
        <f t="shared" si="149"/>
        <v/>
      </c>
      <c r="P943" s="126" t="str">
        <f t="shared" si="150"/>
        <v/>
      </c>
      <c r="Q943" s="127">
        <f t="shared" si="151"/>
        <v>0</v>
      </c>
    </row>
    <row r="944" spans="2:17" s="1" customFormat="1" ht="13" x14ac:dyDescent="0.3">
      <c r="B944" s="166"/>
      <c r="C944" s="166"/>
      <c r="D944" s="164"/>
      <c r="E944" s="103"/>
      <c r="F944" s="44"/>
      <c r="G944" s="128"/>
      <c r="H944" s="45">
        <f t="shared" si="143"/>
        <v>0</v>
      </c>
      <c r="I944" s="23">
        <f>IFERROR(VLOOKUP($D944,PGP!$A:$B,2,FALSE),0)</f>
        <v>0</v>
      </c>
      <c r="J944" s="24">
        <f t="shared" si="144"/>
        <v>0</v>
      </c>
      <c r="K944" s="46">
        <f t="shared" si="145"/>
        <v>0</v>
      </c>
      <c r="L944" s="47">
        <f t="shared" si="146"/>
        <v>0</v>
      </c>
      <c r="M944" s="24">
        <f t="shared" si="147"/>
        <v>0</v>
      </c>
      <c r="N944" s="46">
        <f t="shared" si="148"/>
        <v>0</v>
      </c>
      <c r="O944" s="49" t="str">
        <f t="shared" si="149"/>
        <v/>
      </c>
      <c r="P944" s="126" t="str">
        <f t="shared" si="150"/>
        <v/>
      </c>
      <c r="Q944" s="127">
        <f t="shared" si="151"/>
        <v>0</v>
      </c>
    </row>
    <row r="945" spans="2:17" s="1" customFormat="1" ht="13" x14ac:dyDescent="0.3">
      <c r="B945" s="166"/>
      <c r="C945" s="166"/>
      <c r="D945" s="164"/>
      <c r="E945" s="103"/>
      <c r="F945" s="44"/>
      <c r="G945" s="128"/>
      <c r="H945" s="45">
        <f t="shared" si="143"/>
        <v>0</v>
      </c>
      <c r="I945" s="23">
        <f>IFERROR(VLOOKUP($D945,PGP!$A:$B,2,FALSE),0)</f>
        <v>0</v>
      </c>
      <c r="J945" s="24">
        <f t="shared" si="144"/>
        <v>0</v>
      </c>
      <c r="K945" s="46">
        <f t="shared" si="145"/>
        <v>0</v>
      </c>
      <c r="L945" s="47">
        <f t="shared" si="146"/>
        <v>0</v>
      </c>
      <c r="M945" s="24">
        <f t="shared" si="147"/>
        <v>0</v>
      </c>
      <c r="N945" s="46">
        <f t="shared" si="148"/>
        <v>0</v>
      </c>
      <c r="O945" s="49" t="str">
        <f t="shared" si="149"/>
        <v/>
      </c>
      <c r="P945" s="126" t="str">
        <f t="shared" si="150"/>
        <v/>
      </c>
      <c r="Q945" s="127">
        <f t="shared" si="151"/>
        <v>0</v>
      </c>
    </row>
    <row r="946" spans="2:17" s="1" customFormat="1" ht="13" x14ac:dyDescent="0.3">
      <c r="B946" s="166"/>
      <c r="C946" s="166"/>
      <c r="D946" s="164"/>
      <c r="E946" s="103"/>
      <c r="F946" s="44"/>
      <c r="G946" s="128"/>
      <c r="H946" s="45">
        <f t="shared" si="143"/>
        <v>0</v>
      </c>
      <c r="I946" s="23">
        <f>IFERROR(VLOOKUP($D946,PGP!$A:$B,2,FALSE),0)</f>
        <v>0</v>
      </c>
      <c r="J946" s="24">
        <f t="shared" si="144"/>
        <v>0</v>
      </c>
      <c r="K946" s="46">
        <f t="shared" si="145"/>
        <v>0</v>
      </c>
      <c r="L946" s="47">
        <f t="shared" si="146"/>
        <v>0</v>
      </c>
      <c r="M946" s="24">
        <f t="shared" si="147"/>
        <v>0</v>
      </c>
      <c r="N946" s="46">
        <f t="shared" si="148"/>
        <v>0</v>
      </c>
      <c r="O946" s="49" t="str">
        <f t="shared" si="149"/>
        <v/>
      </c>
      <c r="P946" s="126" t="str">
        <f t="shared" si="150"/>
        <v/>
      </c>
      <c r="Q946" s="127">
        <f t="shared" si="151"/>
        <v>0</v>
      </c>
    </row>
    <row r="947" spans="2:17" s="1" customFormat="1" ht="13" x14ac:dyDescent="0.3">
      <c r="B947" s="166"/>
      <c r="C947" s="166"/>
      <c r="D947" s="164"/>
      <c r="E947" s="103"/>
      <c r="F947" s="44"/>
      <c r="G947" s="128"/>
      <c r="H947" s="45">
        <f t="shared" si="143"/>
        <v>0</v>
      </c>
      <c r="I947" s="23">
        <f>IFERROR(VLOOKUP($D947,PGP!$A:$B,2,FALSE),0)</f>
        <v>0</v>
      </c>
      <c r="J947" s="24">
        <f t="shared" si="144"/>
        <v>0</v>
      </c>
      <c r="K947" s="46">
        <f t="shared" si="145"/>
        <v>0</v>
      </c>
      <c r="L947" s="47">
        <f t="shared" si="146"/>
        <v>0</v>
      </c>
      <c r="M947" s="24">
        <f t="shared" si="147"/>
        <v>0</v>
      </c>
      <c r="N947" s="46">
        <f t="shared" si="148"/>
        <v>0</v>
      </c>
      <c r="O947" s="49" t="str">
        <f t="shared" si="149"/>
        <v/>
      </c>
      <c r="P947" s="126" t="str">
        <f t="shared" si="150"/>
        <v/>
      </c>
      <c r="Q947" s="127">
        <f t="shared" si="151"/>
        <v>0</v>
      </c>
    </row>
    <row r="948" spans="2:17" s="1" customFormat="1" ht="13" x14ac:dyDescent="0.3">
      <c r="B948" s="166"/>
      <c r="C948" s="166"/>
      <c r="D948" s="164"/>
      <c r="E948" s="103"/>
      <c r="F948" s="44"/>
      <c r="G948" s="128"/>
      <c r="H948" s="45">
        <f t="shared" si="143"/>
        <v>0</v>
      </c>
      <c r="I948" s="23">
        <f>IFERROR(VLOOKUP($D948,PGP!$A:$B,2,FALSE),0)</f>
        <v>0</v>
      </c>
      <c r="J948" s="24">
        <f t="shared" si="144"/>
        <v>0</v>
      </c>
      <c r="K948" s="46">
        <f t="shared" si="145"/>
        <v>0</v>
      </c>
      <c r="L948" s="47">
        <f t="shared" si="146"/>
        <v>0</v>
      </c>
      <c r="M948" s="24">
        <f t="shared" si="147"/>
        <v>0</v>
      </c>
      <c r="N948" s="46">
        <f t="shared" si="148"/>
        <v>0</v>
      </c>
      <c r="O948" s="49" t="str">
        <f t="shared" si="149"/>
        <v/>
      </c>
      <c r="P948" s="126" t="str">
        <f t="shared" si="150"/>
        <v/>
      </c>
      <c r="Q948" s="127">
        <f t="shared" si="151"/>
        <v>0</v>
      </c>
    </row>
    <row r="949" spans="2:17" s="1" customFormat="1" ht="13" x14ac:dyDescent="0.3">
      <c r="B949" s="166"/>
      <c r="C949" s="166"/>
      <c r="D949" s="164"/>
      <c r="E949" s="103"/>
      <c r="F949" s="44"/>
      <c r="G949" s="128"/>
      <c r="H949" s="45">
        <f t="shared" si="143"/>
        <v>0</v>
      </c>
      <c r="I949" s="23">
        <f>IFERROR(VLOOKUP($D949,PGP!$A:$B,2,FALSE),0)</f>
        <v>0</v>
      </c>
      <c r="J949" s="24">
        <f t="shared" si="144"/>
        <v>0</v>
      </c>
      <c r="K949" s="46">
        <f t="shared" si="145"/>
        <v>0</v>
      </c>
      <c r="L949" s="47">
        <f t="shared" si="146"/>
        <v>0</v>
      </c>
      <c r="M949" s="24">
        <f t="shared" si="147"/>
        <v>0</v>
      </c>
      <c r="N949" s="46">
        <f t="shared" si="148"/>
        <v>0</v>
      </c>
      <c r="O949" s="49" t="str">
        <f t="shared" si="149"/>
        <v/>
      </c>
      <c r="P949" s="126" t="str">
        <f t="shared" si="150"/>
        <v/>
      </c>
      <c r="Q949" s="127">
        <f t="shared" si="151"/>
        <v>0</v>
      </c>
    </row>
    <row r="950" spans="2:17" s="1" customFormat="1" ht="13" x14ac:dyDescent="0.3">
      <c r="B950" s="166"/>
      <c r="C950" s="166"/>
      <c r="D950" s="164"/>
      <c r="E950" s="103"/>
      <c r="F950" s="44"/>
      <c r="G950" s="128"/>
      <c r="H950" s="45">
        <f t="shared" si="143"/>
        <v>0</v>
      </c>
      <c r="I950" s="23">
        <f>IFERROR(VLOOKUP($D950,PGP!$A:$B,2,FALSE),0)</f>
        <v>0</v>
      </c>
      <c r="J950" s="24">
        <f t="shared" si="144"/>
        <v>0</v>
      </c>
      <c r="K950" s="46">
        <f t="shared" si="145"/>
        <v>0</v>
      </c>
      <c r="L950" s="47">
        <f t="shared" si="146"/>
        <v>0</v>
      </c>
      <c r="M950" s="24">
        <f t="shared" si="147"/>
        <v>0</v>
      </c>
      <c r="N950" s="46">
        <f t="shared" si="148"/>
        <v>0</v>
      </c>
      <c r="O950" s="49" t="str">
        <f t="shared" si="149"/>
        <v/>
      </c>
      <c r="P950" s="126" t="str">
        <f t="shared" si="150"/>
        <v/>
      </c>
      <c r="Q950" s="127">
        <f t="shared" si="151"/>
        <v>0</v>
      </c>
    </row>
    <row r="951" spans="2:17" s="1" customFormat="1" ht="13" x14ac:dyDescent="0.3">
      <c r="B951" s="166"/>
      <c r="C951" s="166"/>
      <c r="D951" s="164"/>
      <c r="E951" s="103"/>
      <c r="F951" s="44"/>
      <c r="G951" s="128"/>
      <c r="H951" s="45">
        <f t="shared" si="143"/>
        <v>0</v>
      </c>
      <c r="I951" s="23">
        <f>IFERROR(VLOOKUP($D951,PGP!$A:$B,2,FALSE),0)</f>
        <v>0</v>
      </c>
      <c r="J951" s="24">
        <f t="shared" si="144"/>
        <v>0</v>
      </c>
      <c r="K951" s="46">
        <f t="shared" si="145"/>
        <v>0</v>
      </c>
      <c r="L951" s="47">
        <f t="shared" si="146"/>
        <v>0</v>
      </c>
      <c r="M951" s="24">
        <f t="shared" si="147"/>
        <v>0</v>
      </c>
      <c r="N951" s="46">
        <f t="shared" si="148"/>
        <v>0</v>
      </c>
      <c r="O951" s="49" t="str">
        <f t="shared" si="149"/>
        <v/>
      </c>
      <c r="P951" s="126" t="str">
        <f t="shared" si="150"/>
        <v/>
      </c>
      <c r="Q951" s="127">
        <f t="shared" si="151"/>
        <v>0</v>
      </c>
    </row>
    <row r="952" spans="2:17" s="1" customFormat="1" ht="13" x14ac:dyDescent="0.3">
      <c r="B952" s="166"/>
      <c r="C952" s="166"/>
      <c r="D952" s="164"/>
      <c r="E952" s="103"/>
      <c r="F952" s="44"/>
      <c r="G952" s="128"/>
      <c r="H952" s="45">
        <f t="shared" si="143"/>
        <v>0</v>
      </c>
      <c r="I952" s="23">
        <f>IFERROR(VLOOKUP($D952,PGP!$A:$B,2,FALSE),0)</f>
        <v>0</v>
      </c>
      <c r="J952" s="24">
        <f t="shared" si="144"/>
        <v>0</v>
      </c>
      <c r="K952" s="46">
        <f t="shared" si="145"/>
        <v>0</v>
      </c>
      <c r="L952" s="47">
        <f t="shared" si="146"/>
        <v>0</v>
      </c>
      <c r="M952" s="24">
        <f t="shared" si="147"/>
        <v>0</v>
      </c>
      <c r="N952" s="46">
        <f t="shared" si="148"/>
        <v>0</v>
      </c>
      <c r="O952" s="49" t="str">
        <f t="shared" si="149"/>
        <v/>
      </c>
      <c r="P952" s="126" t="str">
        <f t="shared" si="150"/>
        <v/>
      </c>
      <c r="Q952" s="127">
        <f t="shared" si="151"/>
        <v>0</v>
      </c>
    </row>
    <row r="953" spans="2:17" s="1" customFormat="1" ht="13" x14ac:dyDescent="0.3">
      <c r="B953" s="166"/>
      <c r="C953" s="166"/>
      <c r="D953" s="164"/>
      <c r="E953" s="103"/>
      <c r="F953" s="44"/>
      <c r="G953" s="128"/>
      <c r="H953" s="45">
        <f t="shared" si="143"/>
        <v>0</v>
      </c>
      <c r="I953" s="23">
        <f>IFERROR(VLOOKUP($D953,PGP!$A:$B,2,FALSE),0)</f>
        <v>0</v>
      </c>
      <c r="J953" s="24">
        <f t="shared" si="144"/>
        <v>0</v>
      </c>
      <c r="K953" s="46">
        <f t="shared" si="145"/>
        <v>0</v>
      </c>
      <c r="L953" s="47">
        <f t="shared" si="146"/>
        <v>0</v>
      </c>
      <c r="M953" s="24">
        <f t="shared" si="147"/>
        <v>0</v>
      </c>
      <c r="N953" s="46">
        <f t="shared" si="148"/>
        <v>0</v>
      </c>
      <c r="O953" s="49" t="str">
        <f t="shared" si="149"/>
        <v/>
      </c>
      <c r="P953" s="126" t="str">
        <f t="shared" si="150"/>
        <v/>
      </c>
      <c r="Q953" s="127">
        <f t="shared" si="151"/>
        <v>0</v>
      </c>
    </row>
    <row r="954" spans="2:17" s="1" customFormat="1" ht="13" x14ac:dyDescent="0.3">
      <c r="B954" s="166"/>
      <c r="C954" s="166"/>
      <c r="D954" s="164"/>
      <c r="E954" s="103"/>
      <c r="F954" s="44"/>
      <c r="G954" s="128"/>
      <c r="H954" s="45">
        <f t="shared" si="143"/>
        <v>0</v>
      </c>
      <c r="I954" s="23">
        <f>IFERROR(VLOOKUP($D954,PGP!$A:$B,2,FALSE),0)</f>
        <v>0</v>
      </c>
      <c r="J954" s="24">
        <f t="shared" si="144"/>
        <v>0</v>
      </c>
      <c r="K954" s="46">
        <f t="shared" si="145"/>
        <v>0</v>
      </c>
      <c r="L954" s="47">
        <f t="shared" si="146"/>
        <v>0</v>
      </c>
      <c r="M954" s="24">
        <f t="shared" si="147"/>
        <v>0</v>
      </c>
      <c r="N954" s="46">
        <f t="shared" si="148"/>
        <v>0</v>
      </c>
      <c r="O954" s="49" t="str">
        <f t="shared" si="149"/>
        <v/>
      </c>
      <c r="P954" s="126" t="str">
        <f t="shared" si="150"/>
        <v/>
      </c>
      <c r="Q954" s="127">
        <f t="shared" si="151"/>
        <v>0</v>
      </c>
    </row>
    <row r="955" spans="2:17" s="1" customFormat="1" ht="13" x14ac:dyDescent="0.3">
      <c r="B955" s="166"/>
      <c r="C955" s="166"/>
      <c r="D955" s="164"/>
      <c r="E955" s="103"/>
      <c r="F955" s="44"/>
      <c r="G955" s="128"/>
      <c r="H955" s="45">
        <f t="shared" si="143"/>
        <v>0</v>
      </c>
      <c r="I955" s="23">
        <f>IFERROR(VLOOKUP($D955,PGP!$A:$B,2,FALSE),0)</f>
        <v>0</v>
      </c>
      <c r="J955" s="24">
        <f t="shared" si="144"/>
        <v>0</v>
      </c>
      <c r="K955" s="46">
        <f t="shared" si="145"/>
        <v>0</v>
      </c>
      <c r="L955" s="47">
        <f t="shared" si="146"/>
        <v>0</v>
      </c>
      <c r="M955" s="24">
        <f t="shared" si="147"/>
        <v>0</v>
      </c>
      <c r="N955" s="46">
        <f t="shared" si="148"/>
        <v>0</v>
      </c>
      <c r="O955" s="49" t="str">
        <f t="shared" si="149"/>
        <v/>
      </c>
      <c r="P955" s="126" t="str">
        <f t="shared" si="150"/>
        <v/>
      </c>
      <c r="Q955" s="127">
        <f t="shared" si="151"/>
        <v>0</v>
      </c>
    </row>
    <row r="956" spans="2:17" s="1" customFormat="1" ht="13" x14ac:dyDescent="0.3">
      <c r="B956" s="166"/>
      <c r="C956" s="166"/>
      <c r="D956" s="164"/>
      <c r="E956" s="103"/>
      <c r="F956" s="44"/>
      <c r="G956" s="128"/>
      <c r="H956" s="45">
        <f t="shared" si="143"/>
        <v>0</v>
      </c>
      <c r="I956" s="23">
        <f>IFERROR(VLOOKUP($D956,PGP!$A:$B,2,FALSE),0)</f>
        <v>0</v>
      </c>
      <c r="J956" s="24">
        <f t="shared" si="144"/>
        <v>0</v>
      </c>
      <c r="K956" s="46">
        <f t="shared" si="145"/>
        <v>0</v>
      </c>
      <c r="L956" s="47">
        <f t="shared" si="146"/>
        <v>0</v>
      </c>
      <c r="M956" s="24">
        <f t="shared" si="147"/>
        <v>0</v>
      </c>
      <c r="N956" s="46">
        <f t="shared" si="148"/>
        <v>0</v>
      </c>
      <c r="O956" s="49" t="str">
        <f t="shared" si="149"/>
        <v/>
      </c>
      <c r="P956" s="126" t="str">
        <f t="shared" si="150"/>
        <v/>
      </c>
      <c r="Q956" s="127">
        <f t="shared" si="151"/>
        <v>0</v>
      </c>
    </row>
    <row r="957" spans="2:17" s="1" customFormat="1" ht="13" x14ac:dyDescent="0.3">
      <c r="B957" s="166"/>
      <c r="C957" s="166"/>
      <c r="D957" s="164"/>
      <c r="E957" s="103"/>
      <c r="F957" s="44"/>
      <c r="G957" s="128"/>
      <c r="H957" s="45">
        <f t="shared" si="143"/>
        <v>0</v>
      </c>
      <c r="I957" s="23">
        <f>IFERROR(VLOOKUP($D957,PGP!$A:$B,2,FALSE),0)</f>
        <v>0</v>
      </c>
      <c r="J957" s="24">
        <f t="shared" si="144"/>
        <v>0</v>
      </c>
      <c r="K957" s="46">
        <f t="shared" si="145"/>
        <v>0</v>
      </c>
      <c r="L957" s="47">
        <f t="shared" si="146"/>
        <v>0</v>
      </c>
      <c r="M957" s="24">
        <f t="shared" si="147"/>
        <v>0</v>
      </c>
      <c r="N957" s="46">
        <f t="shared" si="148"/>
        <v>0</v>
      </c>
      <c r="O957" s="49" t="str">
        <f t="shared" si="149"/>
        <v/>
      </c>
      <c r="P957" s="126" t="str">
        <f t="shared" si="150"/>
        <v/>
      </c>
      <c r="Q957" s="127">
        <f t="shared" si="151"/>
        <v>0</v>
      </c>
    </row>
    <row r="958" spans="2:17" s="1" customFormat="1" ht="13" x14ac:dyDescent="0.3">
      <c r="B958" s="166"/>
      <c r="C958" s="166"/>
      <c r="D958" s="164"/>
      <c r="E958" s="103"/>
      <c r="F958" s="44"/>
      <c r="G958" s="128"/>
      <c r="H958" s="45">
        <f t="shared" si="143"/>
        <v>0</v>
      </c>
      <c r="I958" s="23">
        <f>IFERROR(VLOOKUP($D958,PGP!$A:$B,2,FALSE),0)</f>
        <v>0</v>
      </c>
      <c r="J958" s="24">
        <f t="shared" si="144"/>
        <v>0</v>
      </c>
      <c r="K958" s="46">
        <f t="shared" si="145"/>
        <v>0</v>
      </c>
      <c r="L958" s="47">
        <f t="shared" si="146"/>
        <v>0</v>
      </c>
      <c r="M958" s="24">
        <f t="shared" si="147"/>
        <v>0</v>
      </c>
      <c r="N958" s="46">
        <f t="shared" si="148"/>
        <v>0</v>
      </c>
      <c r="O958" s="49" t="str">
        <f t="shared" si="149"/>
        <v/>
      </c>
      <c r="P958" s="126" t="str">
        <f t="shared" si="150"/>
        <v/>
      </c>
      <c r="Q958" s="127">
        <f t="shared" si="151"/>
        <v>0</v>
      </c>
    </row>
    <row r="959" spans="2:17" s="1" customFormat="1" ht="13" x14ac:dyDescent="0.3">
      <c r="B959" s="166"/>
      <c r="C959" s="166"/>
      <c r="D959" s="164"/>
      <c r="E959" s="103"/>
      <c r="F959" s="44"/>
      <c r="G959" s="128"/>
      <c r="H959" s="45">
        <f t="shared" si="143"/>
        <v>0</v>
      </c>
      <c r="I959" s="23">
        <f>IFERROR(VLOOKUP($D959,PGP!$A:$B,2,FALSE),0)</f>
        <v>0</v>
      </c>
      <c r="J959" s="24">
        <f t="shared" si="144"/>
        <v>0</v>
      </c>
      <c r="K959" s="46">
        <f t="shared" si="145"/>
        <v>0</v>
      </c>
      <c r="L959" s="47">
        <f t="shared" si="146"/>
        <v>0</v>
      </c>
      <c r="M959" s="24">
        <f t="shared" si="147"/>
        <v>0</v>
      </c>
      <c r="N959" s="46">
        <f t="shared" si="148"/>
        <v>0</v>
      </c>
      <c r="O959" s="49" t="str">
        <f t="shared" si="149"/>
        <v/>
      </c>
      <c r="P959" s="126" t="str">
        <f t="shared" si="150"/>
        <v/>
      </c>
      <c r="Q959" s="127">
        <f t="shared" si="151"/>
        <v>0</v>
      </c>
    </row>
    <row r="960" spans="2:17" s="1" customFormat="1" ht="13" x14ac:dyDescent="0.3">
      <c r="B960" s="166"/>
      <c r="C960" s="166"/>
      <c r="D960" s="164"/>
      <c r="E960" s="103"/>
      <c r="F960" s="44"/>
      <c r="G960" s="128"/>
      <c r="H960" s="45">
        <f t="shared" si="143"/>
        <v>0</v>
      </c>
      <c r="I960" s="23">
        <f>IFERROR(VLOOKUP($D960,PGP!$A:$B,2,FALSE),0)</f>
        <v>0</v>
      </c>
      <c r="J960" s="24">
        <f t="shared" si="144"/>
        <v>0</v>
      </c>
      <c r="K960" s="46">
        <f t="shared" si="145"/>
        <v>0</v>
      </c>
      <c r="L960" s="47">
        <f t="shared" si="146"/>
        <v>0</v>
      </c>
      <c r="M960" s="24">
        <f t="shared" si="147"/>
        <v>0</v>
      </c>
      <c r="N960" s="46">
        <f t="shared" si="148"/>
        <v>0</v>
      </c>
      <c r="O960" s="49" t="str">
        <f t="shared" si="149"/>
        <v/>
      </c>
      <c r="P960" s="126" t="str">
        <f t="shared" si="150"/>
        <v/>
      </c>
      <c r="Q960" s="127">
        <f t="shared" si="151"/>
        <v>0</v>
      </c>
    </row>
    <row r="961" spans="2:17" s="1" customFormat="1" ht="13" x14ac:dyDescent="0.3">
      <c r="B961" s="166"/>
      <c r="C961" s="166"/>
      <c r="D961" s="164"/>
      <c r="E961" s="103"/>
      <c r="F961" s="44"/>
      <c r="G961" s="128"/>
      <c r="H961" s="45">
        <f t="shared" si="143"/>
        <v>0</v>
      </c>
      <c r="I961" s="23">
        <f>IFERROR(VLOOKUP($D961,PGP!$A:$B,2,FALSE),0)</f>
        <v>0</v>
      </c>
      <c r="J961" s="24">
        <f t="shared" si="144"/>
        <v>0</v>
      </c>
      <c r="K961" s="46">
        <f t="shared" si="145"/>
        <v>0</v>
      </c>
      <c r="L961" s="47">
        <f t="shared" si="146"/>
        <v>0</v>
      </c>
      <c r="M961" s="24">
        <f t="shared" si="147"/>
        <v>0</v>
      </c>
      <c r="N961" s="46">
        <f t="shared" si="148"/>
        <v>0</v>
      </c>
      <c r="O961" s="49" t="str">
        <f t="shared" si="149"/>
        <v/>
      </c>
      <c r="P961" s="126" t="str">
        <f t="shared" si="150"/>
        <v/>
      </c>
      <c r="Q961" s="127">
        <f t="shared" si="151"/>
        <v>0</v>
      </c>
    </row>
    <row r="962" spans="2:17" s="1" customFormat="1" ht="13" x14ac:dyDescent="0.3">
      <c r="B962" s="166"/>
      <c r="C962" s="166"/>
      <c r="D962" s="164"/>
      <c r="E962" s="103"/>
      <c r="F962" s="44"/>
      <c r="G962" s="128"/>
      <c r="H962" s="45">
        <f t="shared" si="143"/>
        <v>0</v>
      </c>
      <c r="I962" s="23">
        <f>IFERROR(VLOOKUP($D962,PGP!$A:$B,2,FALSE),0)</f>
        <v>0</v>
      </c>
      <c r="J962" s="24">
        <f t="shared" si="144"/>
        <v>0</v>
      </c>
      <c r="K962" s="46">
        <f t="shared" si="145"/>
        <v>0</v>
      </c>
      <c r="L962" s="47">
        <f t="shared" si="146"/>
        <v>0</v>
      </c>
      <c r="M962" s="24">
        <f t="shared" si="147"/>
        <v>0</v>
      </c>
      <c r="N962" s="46">
        <f t="shared" si="148"/>
        <v>0</v>
      </c>
      <c r="O962" s="49" t="str">
        <f t="shared" si="149"/>
        <v/>
      </c>
      <c r="P962" s="126" t="str">
        <f t="shared" si="150"/>
        <v/>
      </c>
      <c r="Q962" s="127">
        <f t="shared" si="151"/>
        <v>0</v>
      </c>
    </row>
    <row r="963" spans="2:17" s="1" customFormat="1" ht="13" x14ac:dyDescent="0.3">
      <c r="B963" s="166"/>
      <c r="C963" s="166"/>
      <c r="D963" s="164"/>
      <c r="E963" s="103"/>
      <c r="F963" s="44"/>
      <c r="G963" s="128"/>
      <c r="H963" s="45">
        <f t="shared" si="143"/>
        <v>0</v>
      </c>
      <c r="I963" s="23">
        <f>IFERROR(VLOOKUP($D963,PGP!$A:$B,2,FALSE),0)</f>
        <v>0</v>
      </c>
      <c r="J963" s="24">
        <f t="shared" si="144"/>
        <v>0</v>
      </c>
      <c r="K963" s="46">
        <f t="shared" si="145"/>
        <v>0</v>
      </c>
      <c r="L963" s="47">
        <f t="shared" si="146"/>
        <v>0</v>
      </c>
      <c r="M963" s="24">
        <f t="shared" si="147"/>
        <v>0</v>
      </c>
      <c r="N963" s="46">
        <f t="shared" si="148"/>
        <v>0</v>
      </c>
      <c r="O963" s="49" t="str">
        <f t="shared" si="149"/>
        <v/>
      </c>
      <c r="P963" s="126" t="str">
        <f t="shared" si="150"/>
        <v/>
      </c>
      <c r="Q963" s="127">
        <f t="shared" si="151"/>
        <v>0</v>
      </c>
    </row>
    <row r="964" spans="2:17" s="1" customFormat="1" ht="13" x14ac:dyDescent="0.3">
      <c r="B964" s="166"/>
      <c r="C964" s="166"/>
      <c r="D964" s="164"/>
      <c r="E964" s="103"/>
      <c r="F964" s="44"/>
      <c r="G964" s="128"/>
      <c r="H964" s="45">
        <f t="shared" si="143"/>
        <v>0</v>
      </c>
      <c r="I964" s="23">
        <f>IFERROR(VLOOKUP($D964,PGP!$A:$B,2,FALSE),0)</f>
        <v>0</v>
      </c>
      <c r="J964" s="24">
        <f t="shared" si="144"/>
        <v>0</v>
      </c>
      <c r="K964" s="46">
        <f t="shared" si="145"/>
        <v>0</v>
      </c>
      <c r="L964" s="47">
        <f t="shared" si="146"/>
        <v>0</v>
      </c>
      <c r="M964" s="24">
        <f t="shared" si="147"/>
        <v>0</v>
      </c>
      <c r="N964" s="46">
        <f t="shared" si="148"/>
        <v>0</v>
      </c>
      <c r="O964" s="49" t="str">
        <f t="shared" si="149"/>
        <v/>
      </c>
      <c r="P964" s="126" t="str">
        <f t="shared" si="150"/>
        <v/>
      </c>
      <c r="Q964" s="127">
        <f t="shared" si="151"/>
        <v>0</v>
      </c>
    </row>
    <row r="965" spans="2:17" s="1" customFormat="1" ht="13" x14ac:dyDescent="0.3">
      <c r="B965" s="166"/>
      <c r="C965" s="166"/>
      <c r="D965" s="164"/>
      <c r="E965" s="103"/>
      <c r="F965" s="44"/>
      <c r="G965" s="128"/>
      <c r="H965" s="45">
        <f t="shared" si="143"/>
        <v>0</v>
      </c>
      <c r="I965" s="23">
        <f>IFERROR(VLOOKUP($D965,PGP!$A:$B,2,FALSE),0)</f>
        <v>0</v>
      </c>
      <c r="J965" s="24">
        <f t="shared" si="144"/>
        <v>0</v>
      </c>
      <c r="K965" s="46">
        <f t="shared" si="145"/>
        <v>0</v>
      </c>
      <c r="L965" s="47">
        <f t="shared" si="146"/>
        <v>0</v>
      </c>
      <c r="M965" s="24">
        <f t="shared" si="147"/>
        <v>0</v>
      </c>
      <c r="N965" s="46">
        <f t="shared" si="148"/>
        <v>0</v>
      </c>
      <c r="O965" s="49" t="str">
        <f t="shared" si="149"/>
        <v/>
      </c>
      <c r="P965" s="126" t="str">
        <f t="shared" si="150"/>
        <v/>
      </c>
      <c r="Q965" s="127">
        <f t="shared" si="151"/>
        <v>0</v>
      </c>
    </row>
    <row r="966" spans="2:17" s="1" customFormat="1" ht="13" x14ac:dyDescent="0.3">
      <c r="B966" s="166"/>
      <c r="C966" s="166"/>
      <c r="D966" s="164"/>
      <c r="E966" s="103"/>
      <c r="F966" s="44"/>
      <c r="G966" s="128"/>
      <c r="H966" s="45">
        <f t="shared" si="143"/>
        <v>0</v>
      </c>
      <c r="I966" s="23">
        <f>IFERROR(VLOOKUP($D966,PGP!$A:$B,2,FALSE),0)</f>
        <v>0</v>
      </c>
      <c r="J966" s="24">
        <f t="shared" si="144"/>
        <v>0</v>
      </c>
      <c r="K966" s="46">
        <f t="shared" si="145"/>
        <v>0</v>
      </c>
      <c r="L966" s="47">
        <f t="shared" si="146"/>
        <v>0</v>
      </c>
      <c r="M966" s="24">
        <f t="shared" si="147"/>
        <v>0</v>
      </c>
      <c r="N966" s="46">
        <f t="shared" si="148"/>
        <v>0</v>
      </c>
      <c r="O966" s="49" t="str">
        <f t="shared" si="149"/>
        <v/>
      </c>
      <c r="P966" s="126" t="str">
        <f t="shared" si="150"/>
        <v/>
      </c>
      <c r="Q966" s="127">
        <f t="shared" si="151"/>
        <v>0</v>
      </c>
    </row>
    <row r="967" spans="2:17" s="1" customFormat="1" ht="13" x14ac:dyDescent="0.3">
      <c r="B967" s="166"/>
      <c r="C967" s="166"/>
      <c r="D967" s="164"/>
      <c r="E967" s="103"/>
      <c r="F967" s="44"/>
      <c r="G967" s="128"/>
      <c r="H967" s="45">
        <f t="shared" si="143"/>
        <v>0</v>
      </c>
      <c r="I967" s="23">
        <f>IFERROR(VLOOKUP($D967,PGP!$A:$B,2,FALSE),0)</f>
        <v>0</v>
      </c>
      <c r="J967" s="24">
        <f t="shared" si="144"/>
        <v>0</v>
      </c>
      <c r="K967" s="46">
        <f t="shared" si="145"/>
        <v>0</v>
      </c>
      <c r="L967" s="47">
        <f t="shared" si="146"/>
        <v>0</v>
      </c>
      <c r="M967" s="24">
        <f t="shared" si="147"/>
        <v>0</v>
      </c>
      <c r="N967" s="46">
        <f t="shared" si="148"/>
        <v>0</v>
      </c>
      <c r="O967" s="49" t="str">
        <f t="shared" si="149"/>
        <v/>
      </c>
      <c r="P967" s="126" t="str">
        <f t="shared" si="150"/>
        <v/>
      </c>
      <c r="Q967" s="127">
        <f t="shared" si="151"/>
        <v>0</v>
      </c>
    </row>
    <row r="968" spans="2:17" s="1" customFormat="1" ht="13" x14ac:dyDescent="0.3">
      <c r="B968" s="166"/>
      <c r="C968" s="166"/>
      <c r="D968" s="164"/>
      <c r="E968" s="103"/>
      <c r="F968" s="44"/>
      <c r="G968" s="128"/>
      <c r="H968" s="45">
        <f t="shared" si="143"/>
        <v>0</v>
      </c>
      <c r="I968" s="23">
        <f>IFERROR(VLOOKUP($D968,PGP!$A:$B,2,FALSE),0)</f>
        <v>0</v>
      </c>
      <c r="J968" s="24">
        <f t="shared" si="144"/>
        <v>0</v>
      </c>
      <c r="K968" s="46">
        <f t="shared" si="145"/>
        <v>0</v>
      </c>
      <c r="L968" s="47">
        <f t="shared" si="146"/>
        <v>0</v>
      </c>
      <c r="M968" s="24">
        <f t="shared" si="147"/>
        <v>0</v>
      </c>
      <c r="N968" s="46">
        <f t="shared" si="148"/>
        <v>0</v>
      </c>
      <c r="O968" s="49" t="str">
        <f t="shared" si="149"/>
        <v/>
      </c>
      <c r="P968" s="126" t="str">
        <f t="shared" si="150"/>
        <v/>
      </c>
      <c r="Q968" s="127">
        <f t="shared" si="151"/>
        <v>0</v>
      </c>
    </row>
    <row r="969" spans="2:17" s="1" customFormat="1" ht="13" x14ac:dyDescent="0.3">
      <c r="B969" s="166"/>
      <c r="C969" s="166"/>
      <c r="D969" s="164"/>
      <c r="E969" s="103"/>
      <c r="F969" s="44"/>
      <c r="G969" s="128"/>
      <c r="H969" s="45">
        <f t="shared" si="143"/>
        <v>0</v>
      </c>
      <c r="I969" s="23">
        <f>IFERROR(VLOOKUP($D969,PGP!$A:$B,2,FALSE),0)</f>
        <v>0</v>
      </c>
      <c r="J969" s="24">
        <f t="shared" si="144"/>
        <v>0</v>
      </c>
      <c r="K969" s="46">
        <f t="shared" si="145"/>
        <v>0</v>
      </c>
      <c r="L969" s="47">
        <f t="shared" si="146"/>
        <v>0</v>
      </c>
      <c r="M969" s="24">
        <f t="shared" si="147"/>
        <v>0</v>
      </c>
      <c r="N969" s="46">
        <f t="shared" si="148"/>
        <v>0</v>
      </c>
      <c r="O969" s="49" t="str">
        <f t="shared" si="149"/>
        <v/>
      </c>
      <c r="P969" s="126" t="str">
        <f t="shared" si="150"/>
        <v/>
      </c>
      <c r="Q969" s="127">
        <f t="shared" si="151"/>
        <v>0</v>
      </c>
    </row>
    <row r="970" spans="2:17" s="1" customFormat="1" ht="13" x14ac:dyDescent="0.3">
      <c r="B970" s="166"/>
      <c r="C970" s="166"/>
      <c r="D970" s="164"/>
      <c r="E970" s="103"/>
      <c r="F970" s="44"/>
      <c r="G970" s="128"/>
      <c r="H970" s="45">
        <f t="shared" si="143"/>
        <v>0</v>
      </c>
      <c r="I970" s="23">
        <f>IFERROR(VLOOKUP($D970,PGP!$A:$B,2,FALSE),0)</f>
        <v>0</v>
      </c>
      <c r="J970" s="24">
        <f t="shared" si="144"/>
        <v>0</v>
      </c>
      <c r="K970" s="46">
        <f t="shared" si="145"/>
        <v>0</v>
      </c>
      <c r="L970" s="47">
        <f t="shared" si="146"/>
        <v>0</v>
      </c>
      <c r="M970" s="24">
        <f t="shared" si="147"/>
        <v>0</v>
      </c>
      <c r="N970" s="46">
        <f t="shared" si="148"/>
        <v>0</v>
      </c>
      <c r="O970" s="49" t="str">
        <f t="shared" si="149"/>
        <v/>
      </c>
      <c r="P970" s="126" t="str">
        <f t="shared" si="150"/>
        <v/>
      </c>
      <c r="Q970" s="127">
        <f t="shared" si="151"/>
        <v>0</v>
      </c>
    </row>
    <row r="971" spans="2:17" s="1" customFormat="1" ht="13" x14ac:dyDescent="0.3">
      <c r="B971" s="166"/>
      <c r="C971" s="166"/>
      <c r="D971" s="164"/>
      <c r="E971" s="103"/>
      <c r="F971" s="44"/>
      <c r="G971" s="128"/>
      <c r="H971" s="45">
        <f t="shared" si="143"/>
        <v>0</v>
      </c>
      <c r="I971" s="23">
        <f>IFERROR(VLOOKUP($D971,PGP!$A:$B,2,FALSE),0)</f>
        <v>0</v>
      </c>
      <c r="J971" s="24">
        <f t="shared" si="144"/>
        <v>0</v>
      </c>
      <c r="K971" s="46">
        <f t="shared" si="145"/>
        <v>0</v>
      </c>
      <c r="L971" s="47">
        <f t="shared" si="146"/>
        <v>0</v>
      </c>
      <c r="M971" s="24">
        <f t="shared" si="147"/>
        <v>0</v>
      </c>
      <c r="N971" s="46">
        <f t="shared" si="148"/>
        <v>0</v>
      </c>
      <c r="O971" s="49" t="str">
        <f t="shared" si="149"/>
        <v/>
      </c>
      <c r="P971" s="126" t="str">
        <f t="shared" si="150"/>
        <v/>
      </c>
      <c r="Q971" s="127">
        <f t="shared" si="151"/>
        <v>0</v>
      </c>
    </row>
    <row r="972" spans="2:17" s="1" customFormat="1" ht="13" x14ac:dyDescent="0.3">
      <c r="B972" s="166"/>
      <c r="C972" s="166"/>
      <c r="D972" s="164"/>
      <c r="E972" s="103"/>
      <c r="F972" s="44"/>
      <c r="G972" s="128"/>
      <c r="H972" s="45">
        <f t="shared" si="143"/>
        <v>0</v>
      </c>
      <c r="I972" s="23">
        <f>IFERROR(VLOOKUP($D972,PGP!$A:$B,2,FALSE),0)</f>
        <v>0</v>
      </c>
      <c r="J972" s="24">
        <f t="shared" si="144"/>
        <v>0</v>
      </c>
      <c r="K972" s="46">
        <f t="shared" si="145"/>
        <v>0</v>
      </c>
      <c r="L972" s="47">
        <f t="shared" si="146"/>
        <v>0</v>
      </c>
      <c r="M972" s="24">
        <f t="shared" si="147"/>
        <v>0</v>
      </c>
      <c r="N972" s="46">
        <f t="shared" si="148"/>
        <v>0</v>
      </c>
      <c r="O972" s="49" t="str">
        <f t="shared" si="149"/>
        <v/>
      </c>
      <c r="P972" s="126" t="str">
        <f t="shared" si="150"/>
        <v/>
      </c>
      <c r="Q972" s="127">
        <f t="shared" si="151"/>
        <v>0</v>
      </c>
    </row>
    <row r="973" spans="2:17" s="1" customFormat="1" ht="13" x14ac:dyDescent="0.3">
      <c r="B973" s="166"/>
      <c r="C973" s="166"/>
      <c r="D973" s="164"/>
      <c r="E973" s="103"/>
      <c r="F973" s="44"/>
      <c r="G973" s="128"/>
      <c r="H973" s="45">
        <f t="shared" si="143"/>
        <v>0</v>
      </c>
      <c r="I973" s="23">
        <f>IFERROR(VLOOKUP($D973,PGP!$A:$B,2,FALSE),0)</f>
        <v>0</v>
      </c>
      <c r="J973" s="24">
        <f t="shared" si="144"/>
        <v>0</v>
      </c>
      <c r="K973" s="46">
        <f t="shared" si="145"/>
        <v>0</v>
      </c>
      <c r="L973" s="47">
        <f t="shared" si="146"/>
        <v>0</v>
      </c>
      <c r="M973" s="24">
        <f t="shared" si="147"/>
        <v>0</v>
      </c>
      <c r="N973" s="46">
        <f t="shared" si="148"/>
        <v>0</v>
      </c>
      <c r="O973" s="49" t="str">
        <f t="shared" si="149"/>
        <v/>
      </c>
      <c r="P973" s="126" t="str">
        <f t="shared" si="150"/>
        <v/>
      </c>
      <c r="Q973" s="127">
        <f t="shared" si="151"/>
        <v>0</v>
      </c>
    </row>
    <row r="974" spans="2:17" s="1" customFormat="1" ht="13" x14ac:dyDescent="0.3">
      <c r="B974" s="166"/>
      <c r="C974" s="166"/>
      <c r="D974" s="164"/>
      <c r="E974" s="103"/>
      <c r="F974" s="44"/>
      <c r="G974" s="128"/>
      <c r="H974" s="45">
        <f t="shared" si="143"/>
        <v>0</v>
      </c>
      <c r="I974" s="23">
        <f>IFERROR(VLOOKUP($D974,PGP!$A:$B,2,FALSE),0)</f>
        <v>0</v>
      </c>
      <c r="J974" s="24">
        <f t="shared" si="144"/>
        <v>0</v>
      </c>
      <c r="K974" s="46">
        <f t="shared" si="145"/>
        <v>0</v>
      </c>
      <c r="L974" s="47">
        <f t="shared" si="146"/>
        <v>0</v>
      </c>
      <c r="M974" s="24">
        <f t="shared" si="147"/>
        <v>0</v>
      </c>
      <c r="N974" s="46">
        <f t="shared" si="148"/>
        <v>0</v>
      </c>
      <c r="O974" s="49" t="str">
        <f t="shared" si="149"/>
        <v/>
      </c>
      <c r="P974" s="126" t="str">
        <f t="shared" si="150"/>
        <v/>
      </c>
      <c r="Q974" s="127">
        <f t="shared" si="151"/>
        <v>0</v>
      </c>
    </row>
    <row r="975" spans="2:17" s="1" customFormat="1" ht="13" x14ac:dyDescent="0.3">
      <c r="B975" s="166"/>
      <c r="C975" s="166"/>
      <c r="D975" s="164"/>
      <c r="E975" s="103"/>
      <c r="F975" s="44"/>
      <c r="G975" s="128"/>
      <c r="H975" s="45">
        <f t="shared" si="143"/>
        <v>0</v>
      </c>
      <c r="I975" s="23">
        <f>IFERROR(VLOOKUP($D975,PGP!$A:$B,2,FALSE),0)</f>
        <v>0</v>
      </c>
      <c r="J975" s="24">
        <f t="shared" si="144"/>
        <v>0</v>
      </c>
      <c r="K975" s="46">
        <f t="shared" si="145"/>
        <v>0</v>
      </c>
      <c r="L975" s="47">
        <f t="shared" si="146"/>
        <v>0</v>
      </c>
      <c r="M975" s="24">
        <f t="shared" si="147"/>
        <v>0</v>
      </c>
      <c r="N975" s="46">
        <f t="shared" si="148"/>
        <v>0</v>
      </c>
      <c r="O975" s="49" t="str">
        <f t="shared" si="149"/>
        <v/>
      </c>
      <c r="P975" s="126" t="str">
        <f t="shared" si="150"/>
        <v/>
      </c>
      <c r="Q975" s="127">
        <f t="shared" si="151"/>
        <v>0</v>
      </c>
    </row>
    <row r="976" spans="2:17" s="1" customFormat="1" ht="13" x14ac:dyDescent="0.3">
      <c r="B976" s="166"/>
      <c r="C976" s="166"/>
      <c r="D976" s="164"/>
      <c r="E976" s="103"/>
      <c r="F976" s="44"/>
      <c r="G976" s="128"/>
      <c r="H976" s="45">
        <f t="shared" si="143"/>
        <v>0</v>
      </c>
      <c r="I976" s="23">
        <f>IFERROR(VLOOKUP($D976,PGP!$A:$B,2,FALSE),0)</f>
        <v>0</v>
      </c>
      <c r="J976" s="24">
        <f t="shared" si="144"/>
        <v>0</v>
      </c>
      <c r="K976" s="46">
        <f t="shared" si="145"/>
        <v>0</v>
      </c>
      <c r="L976" s="47">
        <f t="shared" si="146"/>
        <v>0</v>
      </c>
      <c r="M976" s="24">
        <f t="shared" si="147"/>
        <v>0</v>
      </c>
      <c r="N976" s="46">
        <f t="shared" si="148"/>
        <v>0</v>
      </c>
      <c r="O976" s="49" t="str">
        <f t="shared" si="149"/>
        <v/>
      </c>
      <c r="P976" s="126" t="str">
        <f t="shared" si="150"/>
        <v/>
      </c>
      <c r="Q976" s="127">
        <f t="shared" si="151"/>
        <v>0</v>
      </c>
    </row>
    <row r="977" spans="2:17" s="1" customFormat="1" ht="13" x14ac:dyDescent="0.3">
      <c r="B977" s="166"/>
      <c r="C977" s="166"/>
      <c r="D977" s="164"/>
      <c r="E977" s="103"/>
      <c r="F977" s="44"/>
      <c r="G977" s="128"/>
      <c r="H977" s="45">
        <f t="shared" si="143"/>
        <v>0</v>
      </c>
      <c r="I977" s="23">
        <f>IFERROR(VLOOKUP($D977,PGP!$A:$B,2,FALSE),0)</f>
        <v>0</v>
      </c>
      <c r="J977" s="24">
        <f t="shared" si="144"/>
        <v>0</v>
      </c>
      <c r="K977" s="46">
        <f t="shared" si="145"/>
        <v>0</v>
      </c>
      <c r="L977" s="47">
        <f t="shared" si="146"/>
        <v>0</v>
      </c>
      <c r="M977" s="24">
        <f t="shared" si="147"/>
        <v>0</v>
      </c>
      <c r="N977" s="46">
        <f t="shared" si="148"/>
        <v>0</v>
      </c>
      <c r="O977" s="49" t="str">
        <f t="shared" si="149"/>
        <v/>
      </c>
      <c r="P977" s="126" t="str">
        <f t="shared" si="150"/>
        <v/>
      </c>
      <c r="Q977" s="127">
        <f t="shared" si="151"/>
        <v>0</v>
      </c>
    </row>
    <row r="978" spans="2:17" s="1" customFormat="1" ht="13" x14ac:dyDescent="0.3">
      <c r="B978" s="166"/>
      <c r="C978" s="166"/>
      <c r="D978" s="164"/>
      <c r="E978" s="103"/>
      <c r="F978" s="44"/>
      <c r="G978" s="128"/>
      <c r="H978" s="45">
        <f t="shared" si="143"/>
        <v>0</v>
      </c>
      <c r="I978" s="23">
        <f>IFERROR(VLOOKUP($D978,PGP!$A:$B,2,FALSE),0)</f>
        <v>0</v>
      </c>
      <c r="J978" s="24">
        <f t="shared" si="144"/>
        <v>0</v>
      </c>
      <c r="K978" s="46">
        <f t="shared" si="145"/>
        <v>0</v>
      </c>
      <c r="L978" s="47">
        <f t="shared" si="146"/>
        <v>0</v>
      </c>
      <c r="M978" s="24">
        <f t="shared" si="147"/>
        <v>0</v>
      </c>
      <c r="N978" s="46">
        <f t="shared" si="148"/>
        <v>0</v>
      </c>
      <c r="O978" s="49" t="str">
        <f t="shared" si="149"/>
        <v/>
      </c>
      <c r="P978" s="126" t="str">
        <f t="shared" si="150"/>
        <v/>
      </c>
      <c r="Q978" s="127">
        <f t="shared" si="151"/>
        <v>0</v>
      </c>
    </row>
    <row r="979" spans="2:17" s="1" customFormat="1" ht="13" x14ac:dyDescent="0.3">
      <c r="B979" s="166"/>
      <c r="C979" s="166"/>
      <c r="D979" s="164"/>
      <c r="E979" s="103"/>
      <c r="F979" s="44"/>
      <c r="G979" s="128"/>
      <c r="H979" s="45">
        <f t="shared" si="143"/>
        <v>0</v>
      </c>
      <c r="I979" s="23">
        <f>IFERROR(VLOOKUP($D979,PGP!$A:$B,2,FALSE),0)</f>
        <v>0</v>
      </c>
      <c r="J979" s="24">
        <f t="shared" si="144"/>
        <v>0</v>
      </c>
      <c r="K979" s="46">
        <f t="shared" si="145"/>
        <v>0</v>
      </c>
      <c r="L979" s="47">
        <f t="shared" si="146"/>
        <v>0</v>
      </c>
      <c r="M979" s="24">
        <f t="shared" si="147"/>
        <v>0</v>
      </c>
      <c r="N979" s="46">
        <f t="shared" si="148"/>
        <v>0</v>
      </c>
      <c r="O979" s="49" t="str">
        <f t="shared" si="149"/>
        <v/>
      </c>
      <c r="P979" s="126" t="str">
        <f t="shared" si="150"/>
        <v/>
      </c>
      <c r="Q979" s="127">
        <f t="shared" si="151"/>
        <v>0</v>
      </c>
    </row>
    <row r="980" spans="2:17" s="1" customFormat="1" ht="13" x14ac:dyDescent="0.3">
      <c r="B980" s="166"/>
      <c r="C980" s="166"/>
      <c r="D980" s="164"/>
      <c r="E980" s="103"/>
      <c r="F980" s="44"/>
      <c r="G980" s="128"/>
      <c r="H980" s="45">
        <f t="shared" si="143"/>
        <v>0</v>
      </c>
      <c r="I980" s="23">
        <f>IFERROR(VLOOKUP($D980,PGP!$A:$B,2,FALSE),0)</f>
        <v>0</v>
      </c>
      <c r="J980" s="24">
        <f t="shared" si="144"/>
        <v>0</v>
      </c>
      <c r="K980" s="46">
        <f t="shared" si="145"/>
        <v>0</v>
      </c>
      <c r="L980" s="47">
        <f t="shared" si="146"/>
        <v>0</v>
      </c>
      <c r="M980" s="24">
        <f t="shared" si="147"/>
        <v>0</v>
      </c>
      <c r="N980" s="46">
        <f t="shared" si="148"/>
        <v>0</v>
      </c>
      <c r="O980" s="49" t="str">
        <f t="shared" si="149"/>
        <v/>
      </c>
      <c r="P980" s="126" t="str">
        <f t="shared" si="150"/>
        <v/>
      </c>
      <c r="Q980" s="127">
        <f t="shared" si="151"/>
        <v>0</v>
      </c>
    </row>
    <row r="981" spans="2:17" s="1" customFormat="1" ht="13" x14ac:dyDescent="0.3">
      <c r="B981" s="166"/>
      <c r="C981" s="166"/>
      <c r="D981" s="164"/>
      <c r="E981" s="103"/>
      <c r="F981" s="44"/>
      <c r="G981" s="128"/>
      <c r="H981" s="45">
        <f t="shared" si="143"/>
        <v>0</v>
      </c>
      <c r="I981" s="23">
        <f>IFERROR(VLOOKUP($D981,PGP!$A:$B,2,FALSE),0)</f>
        <v>0</v>
      </c>
      <c r="J981" s="24">
        <f t="shared" si="144"/>
        <v>0</v>
      </c>
      <c r="K981" s="46">
        <f t="shared" si="145"/>
        <v>0</v>
      </c>
      <c r="L981" s="47">
        <f t="shared" si="146"/>
        <v>0</v>
      </c>
      <c r="M981" s="24">
        <f t="shared" si="147"/>
        <v>0</v>
      </c>
      <c r="N981" s="46">
        <f t="shared" si="148"/>
        <v>0</v>
      </c>
      <c r="O981" s="49" t="str">
        <f t="shared" si="149"/>
        <v/>
      </c>
      <c r="P981" s="126" t="str">
        <f t="shared" si="150"/>
        <v/>
      </c>
      <c r="Q981" s="127">
        <f t="shared" si="151"/>
        <v>0</v>
      </c>
    </row>
    <row r="982" spans="2:17" s="1" customFormat="1" ht="13" x14ac:dyDescent="0.3">
      <c r="B982" s="166"/>
      <c r="C982" s="166"/>
      <c r="D982" s="164"/>
      <c r="E982" s="103"/>
      <c r="F982" s="44"/>
      <c r="G982" s="128"/>
      <c r="H982" s="45">
        <f t="shared" si="143"/>
        <v>0</v>
      </c>
      <c r="I982" s="23">
        <f>IFERROR(VLOOKUP($D982,PGP!$A:$B,2,FALSE),0)</f>
        <v>0</v>
      </c>
      <c r="J982" s="24">
        <f t="shared" si="144"/>
        <v>0</v>
      </c>
      <c r="K982" s="46">
        <f t="shared" si="145"/>
        <v>0</v>
      </c>
      <c r="L982" s="47">
        <f t="shared" si="146"/>
        <v>0</v>
      </c>
      <c r="M982" s="24">
        <f t="shared" si="147"/>
        <v>0</v>
      </c>
      <c r="N982" s="46">
        <f t="shared" si="148"/>
        <v>0</v>
      </c>
      <c r="O982" s="49" t="str">
        <f t="shared" si="149"/>
        <v/>
      </c>
      <c r="P982" s="126" t="str">
        <f t="shared" si="150"/>
        <v/>
      </c>
      <c r="Q982" s="127">
        <f t="shared" si="151"/>
        <v>0</v>
      </c>
    </row>
    <row r="983" spans="2:17" s="1" customFormat="1" ht="13" x14ac:dyDescent="0.3">
      <c r="B983" s="166"/>
      <c r="C983" s="166"/>
      <c r="D983" s="164"/>
      <c r="E983" s="103"/>
      <c r="F983" s="44"/>
      <c r="G983" s="128"/>
      <c r="H983" s="45">
        <f t="shared" si="143"/>
        <v>0</v>
      </c>
      <c r="I983" s="23">
        <f>IFERROR(VLOOKUP($D983,PGP!$A:$B,2,FALSE),0)</f>
        <v>0</v>
      </c>
      <c r="J983" s="24">
        <f t="shared" si="144"/>
        <v>0</v>
      </c>
      <c r="K983" s="46">
        <f t="shared" si="145"/>
        <v>0</v>
      </c>
      <c r="L983" s="47">
        <f t="shared" si="146"/>
        <v>0</v>
      </c>
      <c r="M983" s="24">
        <f t="shared" si="147"/>
        <v>0</v>
      </c>
      <c r="N983" s="46">
        <f t="shared" si="148"/>
        <v>0</v>
      </c>
      <c r="O983" s="49" t="str">
        <f t="shared" si="149"/>
        <v/>
      </c>
      <c r="P983" s="126" t="str">
        <f t="shared" si="150"/>
        <v/>
      </c>
      <c r="Q983" s="127">
        <f t="shared" si="151"/>
        <v>0</v>
      </c>
    </row>
    <row r="984" spans="2:17" s="1" customFormat="1" ht="13" x14ac:dyDescent="0.3">
      <c r="B984" s="166"/>
      <c r="C984" s="166"/>
      <c r="D984" s="164"/>
      <c r="E984" s="103"/>
      <c r="F984" s="44"/>
      <c r="G984" s="128"/>
      <c r="H984" s="45">
        <f t="shared" si="143"/>
        <v>0</v>
      </c>
      <c r="I984" s="23">
        <f>IFERROR(VLOOKUP($D984,PGP!$A:$B,2,FALSE),0)</f>
        <v>0</v>
      </c>
      <c r="J984" s="24">
        <f t="shared" si="144"/>
        <v>0</v>
      </c>
      <c r="K984" s="46">
        <f t="shared" si="145"/>
        <v>0</v>
      </c>
      <c r="L984" s="47">
        <f t="shared" si="146"/>
        <v>0</v>
      </c>
      <c r="M984" s="24">
        <f t="shared" si="147"/>
        <v>0</v>
      </c>
      <c r="N984" s="46">
        <f t="shared" si="148"/>
        <v>0</v>
      </c>
      <c r="O984" s="49" t="str">
        <f t="shared" si="149"/>
        <v/>
      </c>
      <c r="P984" s="126" t="str">
        <f t="shared" si="150"/>
        <v/>
      </c>
      <c r="Q984" s="127">
        <f t="shared" si="151"/>
        <v>0</v>
      </c>
    </row>
    <row r="985" spans="2:17" s="1" customFormat="1" ht="13" x14ac:dyDescent="0.3">
      <c r="B985" s="166"/>
      <c r="C985" s="166"/>
      <c r="D985" s="164"/>
      <c r="E985" s="103"/>
      <c r="F985" s="44"/>
      <c r="G985" s="128"/>
      <c r="H985" s="45">
        <f t="shared" si="143"/>
        <v>0</v>
      </c>
      <c r="I985" s="23">
        <f>IFERROR(VLOOKUP($D985,PGP!$A:$B,2,FALSE),0)</f>
        <v>0</v>
      </c>
      <c r="J985" s="24">
        <f t="shared" si="144"/>
        <v>0</v>
      </c>
      <c r="K985" s="46">
        <f t="shared" si="145"/>
        <v>0</v>
      </c>
      <c r="L985" s="47">
        <f t="shared" si="146"/>
        <v>0</v>
      </c>
      <c r="M985" s="24">
        <f t="shared" si="147"/>
        <v>0</v>
      </c>
      <c r="N985" s="46">
        <f t="shared" si="148"/>
        <v>0</v>
      </c>
      <c r="O985" s="49" t="str">
        <f t="shared" si="149"/>
        <v/>
      </c>
      <c r="P985" s="126" t="str">
        <f t="shared" si="150"/>
        <v/>
      </c>
      <c r="Q985" s="127">
        <f t="shared" si="151"/>
        <v>0</v>
      </c>
    </row>
    <row r="986" spans="2:17" s="1" customFormat="1" ht="13" x14ac:dyDescent="0.3">
      <c r="B986" s="166"/>
      <c r="C986" s="166"/>
      <c r="D986" s="164"/>
      <c r="E986" s="103"/>
      <c r="F986" s="44"/>
      <c r="G986" s="128"/>
      <c r="H986" s="45">
        <f t="shared" si="143"/>
        <v>0</v>
      </c>
      <c r="I986" s="23">
        <f>IFERROR(VLOOKUP($D986,PGP!$A:$B,2,FALSE),0)</f>
        <v>0</v>
      </c>
      <c r="J986" s="24">
        <f t="shared" si="144"/>
        <v>0</v>
      </c>
      <c r="K986" s="46">
        <f t="shared" si="145"/>
        <v>0</v>
      </c>
      <c r="L986" s="47">
        <f t="shared" si="146"/>
        <v>0</v>
      </c>
      <c r="M986" s="24">
        <f t="shared" si="147"/>
        <v>0</v>
      </c>
      <c r="N986" s="46">
        <f t="shared" si="148"/>
        <v>0</v>
      </c>
      <c r="O986" s="49" t="str">
        <f t="shared" si="149"/>
        <v/>
      </c>
      <c r="P986" s="126" t="str">
        <f t="shared" si="150"/>
        <v/>
      </c>
      <c r="Q986" s="127">
        <f t="shared" si="151"/>
        <v>0</v>
      </c>
    </row>
    <row r="987" spans="2:17" s="1" customFormat="1" ht="13" x14ac:dyDescent="0.3">
      <c r="B987" s="166"/>
      <c r="C987" s="166"/>
      <c r="D987" s="164"/>
      <c r="E987" s="103"/>
      <c r="F987" s="44"/>
      <c r="G987" s="128"/>
      <c r="H987" s="45">
        <f t="shared" si="143"/>
        <v>0</v>
      </c>
      <c r="I987" s="23">
        <f>IFERROR(VLOOKUP($D987,PGP!$A:$B,2,FALSE),0)</f>
        <v>0</v>
      </c>
      <c r="J987" s="24">
        <f t="shared" si="144"/>
        <v>0</v>
      </c>
      <c r="K987" s="46">
        <f t="shared" si="145"/>
        <v>0</v>
      </c>
      <c r="L987" s="47">
        <f t="shared" si="146"/>
        <v>0</v>
      </c>
      <c r="M987" s="24">
        <f t="shared" si="147"/>
        <v>0</v>
      </c>
      <c r="N987" s="46">
        <f t="shared" si="148"/>
        <v>0</v>
      </c>
      <c r="O987" s="49" t="str">
        <f t="shared" si="149"/>
        <v/>
      </c>
      <c r="P987" s="126" t="str">
        <f t="shared" si="150"/>
        <v/>
      </c>
      <c r="Q987" s="127">
        <f t="shared" si="151"/>
        <v>0</v>
      </c>
    </row>
    <row r="988" spans="2:17" s="1" customFormat="1" ht="13" x14ac:dyDescent="0.3">
      <c r="B988" s="166"/>
      <c r="C988" s="166"/>
      <c r="D988" s="164"/>
      <c r="E988" s="103"/>
      <c r="F988" s="44"/>
      <c r="G988" s="128"/>
      <c r="H988" s="45">
        <f t="shared" si="143"/>
        <v>0</v>
      </c>
      <c r="I988" s="23">
        <f>IFERROR(VLOOKUP($D988,PGP!$A:$B,2,FALSE),0)</f>
        <v>0</v>
      </c>
      <c r="J988" s="24">
        <f t="shared" si="144"/>
        <v>0</v>
      </c>
      <c r="K988" s="46">
        <f t="shared" si="145"/>
        <v>0</v>
      </c>
      <c r="L988" s="47">
        <f t="shared" si="146"/>
        <v>0</v>
      </c>
      <c r="M988" s="24">
        <f t="shared" si="147"/>
        <v>0</v>
      </c>
      <c r="N988" s="46">
        <f t="shared" si="148"/>
        <v>0</v>
      </c>
      <c r="O988" s="49" t="str">
        <f t="shared" si="149"/>
        <v/>
      </c>
      <c r="P988" s="126" t="str">
        <f t="shared" si="150"/>
        <v/>
      </c>
      <c r="Q988" s="127">
        <f t="shared" si="151"/>
        <v>0</v>
      </c>
    </row>
    <row r="989" spans="2:17" s="1" customFormat="1" ht="13" x14ac:dyDescent="0.3">
      <c r="B989" s="166"/>
      <c r="C989" s="166"/>
      <c r="D989" s="164"/>
      <c r="E989" s="103"/>
      <c r="F989" s="44"/>
      <c r="G989" s="128"/>
      <c r="H989" s="45">
        <f t="shared" si="143"/>
        <v>0</v>
      </c>
      <c r="I989" s="23">
        <f>IFERROR(VLOOKUP($D989,PGP!$A:$B,2,FALSE),0)</f>
        <v>0</v>
      </c>
      <c r="J989" s="24">
        <f t="shared" si="144"/>
        <v>0</v>
      </c>
      <c r="K989" s="46">
        <f t="shared" si="145"/>
        <v>0</v>
      </c>
      <c r="L989" s="47">
        <f t="shared" si="146"/>
        <v>0</v>
      </c>
      <c r="M989" s="24">
        <f t="shared" si="147"/>
        <v>0</v>
      </c>
      <c r="N989" s="46">
        <f t="shared" si="148"/>
        <v>0</v>
      </c>
      <c r="O989" s="49" t="str">
        <f t="shared" si="149"/>
        <v/>
      </c>
      <c r="P989" s="126" t="str">
        <f t="shared" si="150"/>
        <v/>
      </c>
      <c r="Q989" s="127">
        <f t="shared" si="151"/>
        <v>0</v>
      </c>
    </row>
    <row r="990" spans="2:17" s="1" customFormat="1" ht="13" x14ac:dyDescent="0.3">
      <c r="B990" s="166"/>
      <c r="C990" s="166"/>
      <c r="D990" s="164"/>
      <c r="E990" s="103"/>
      <c r="F990" s="44"/>
      <c r="G990" s="128"/>
      <c r="H990" s="45">
        <f t="shared" si="143"/>
        <v>0</v>
      </c>
      <c r="I990" s="23">
        <f>IFERROR(VLOOKUP($D990,PGP!$A:$B,2,FALSE),0)</f>
        <v>0</v>
      </c>
      <c r="J990" s="24">
        <f t="shared" si="144"/>
        <v>0</v>
      </c>
      <c r="K990" s="46">
        <f t="shared" si="145"/>
        <v>0</v>
      </c>
      <c r="L990" s="47">
        <f t="shared" si="146"/>
        <v>0</v>
      </c>
      <c r="M990" s="24">
        <f t="shared" si="147"/>
        <v>0</v>
      </c>
      <c r="N990" s="46">
        <f t="shared" si="148"/>
        <v>0</v>
      </c>
      <c r="O990" s="49" t="str">
        <f t="shared" si="149"/>
        <v/>
      </c>
      <c r="P990" s="126" t="str">
        <f t="shared" si="150"/>
        <v/>
      </c>
      <c r="Q990" s="127">
        <f t="shared" si="151"/>
        <v>0</v>
      </c>
    </row>
    <row r="991" spans="2:17" s="1" customFormat="1" ht="13" x14ac:dyDescent="0.3">
      <c r="B991" s="166"/>
      <c r="C991" s="166"/>
      <c r="D991" s="164"/>
      <c r="E991" s="103"/>
      <c r="F991" s="44"/>
      <c r="G991" s="128"/>
      <c r="H991" s="45">
        <f t="shared" si="143"/>
        <v>0</v>
      </c>
      <c r="I991" s="23">
        <f>IFERROR(VLOOKUP($D991,PGP!$A:$B,2,FALSE),0)</f>
        <v>0</v>
      </c>
      <c r="J991" s="24">
        <f t="shared" si="144"/>
        <v>0</v>
      </c>
      <c r="K991" s="46">
        <f t="shared" si="145"/>
        <v>0</v>
      </c>
      <c r="L991" s="47">
        <f t="shared" si="146"/>
        <v>0</v>
      </c>
      <c r="M991" s="24">
        <f t="shared" si="147"/>
        <v>0</v>
      </c>
      <c r="N991" s="46">
        <f t="shared" si="148"/>
        <v>0</v>
      </c>
      <c r="O991" s="49" t="str">
        <f t="shared" si="149"/>
        <v/>
      </c>
      <c r="P991" s="126" t="str">
        <f t="shared" si="150"/>
        <v/>
      </c>
      <c r="Q991" s="127">
        <f t="shared" si="151"/>
        <v>0</v>
      </c>
    </row>
    <row r="992" spans="2:17" s="1" customFormat="1" ht="13" x14ac:dyDescent="0.3">
      <c r="B992" s="166"/>
      <c r="C992" s="166"/>
      <c r="D992" s="164"/>
      <c r="E992" s="103"/>
      <c r="F992" s="44"/>
      <c r="G992" s="128"/>
      <c r="H992" s="45">
        <f t="shared" si="143"/>
        <v>0</v>
      </c>
      <c r="I992" s="23">
        <f>IFERROR(VLOOKUP($D992,PGP!$A:$B,2,FALSE),0)</f>
        <v>0</v>
      </c>
      <c r="J992" s="24">
        <f t="shared" si="144"/>
        <v>0</v>
      </c>
      <c r="K992" s="46">
        <f t="shared" si="145"/>
        <v>0</v>
      </c>
      <c r="L992" s="47">
        <f t="shared" si="146"/>
        <v>0</v>
      </c>
      <c r="M992" s="24">
        <f t="shared" si="147"/>
        <v>0</v>
      </c>
      <c r="N992" s="46">
        <f t="shared" si="148"/>
        <v>0</v>
      </c>
      <c r="O992" s="49" t="str">
        <f t="shared" si="149"/>
        <v/>
      </c>
      <c r="P992" s="126" t="str">
        <f t="shared" si="150"/>
        <v/>
      </c>
      <c r="Q992" s="127">
        <f t="shared" si="151"/>
        <v>0</v>
      </c>
    </row>
    <row r="993" spans="2:17" s="1" customFormat="1" ht="13" x14ac:dyDescent="0.3">
      <c r="B993" s="166"/>
      <c r="C993" s="166"/>
      <c r="D993" s="164"/>
      <c r="E993" s="103"/>
      <c r="F993" s="44"/>
      <c r="G993" s="128"/>
      <c r="H993" s="45">
        <f t="shared" si="143"/>
        <v>0</v>
      </c>
      <c r="I993" s="23">
        <f>IFERROR(VLOOKUP($D993,PGP!$A:$B,2,FALSE),0)</f>
        <v>0</v>
      </c>
      <c r="J993" s="24">
        <f t="shared" si="144"/>
        <v>0</v>
      </c>
      <c r="K993" s="46">
        <f t="shared" si="145"/>
        <v>0</v>
      </c>
      <c r="L993" s="47">
        <f t="shared" si="146"/>
        <v>0</v>
      </c>
      <c r="M993" s="24">
        <f t="shared" si="147"/>
        <v>0</v>
      </c>
      <c r="N993" s="46">
        <f t="shared" si="148"/>
        <v>0</v>
      </c>
      <c r="O993" s="49" t="str">
        <f t="shared" si="149"/>
        <v/>
      </c>
      <c r="P993" s="126" t="str">
        <f t="shared" si="150"/>
        <v/>
      </c>
      <c r="Q993" s="127">
        <f t="shared" si="151"/>
        <v>0</v>
      </c>
    </row>
    <row r="994" spans="2:17" s="1" customFormat="1" ht="13" x14ac:dyDescent="0.3">
      <c r="B994" s="166"/>
      <c r="C994" s="166"/>
      <c r="D994" s="164"/>
      <c r="E994" s="103"/>
      <c r="F994" s="44"/>
      <c r="G994" s="128"/>
      <c r="H994" s="45">
        <f t="shared" si="143"/>
        <v>0</v>
      </c>
      <c r="I994" s="23">
        <f>IFERROR(VLOOKUP($D994,PGP!$A:$B,2,FALSE),0)</f>
        <v>0</v>
      </c>
      <c r="J994" s="24">
        <f t="shared" si="144"/>
        <v>0</v>
      </c>
      <c r="K994" s="46">
        <f t="shared" si="145"/>
        <v>0</v>
      </c>
      <c r="L994" s="47">
        <f t="shared" si="146"/>
        <v>0</v>
      </c>
      <c r="M994" s="24">
        <f t="shared" si="147"/>
        <v>0</v>
      </c>
      <c r="N994" s="46">
        <f t="shared" si="148"/>
        <v>0</v>
      </c>
      <c r="O994" s="49" t="str">
        <f t="shared" si="149"/>
        <v/>
      </c>
      <c r="P994" s="126" t="str">
        <f t="shared" si="150"/>
        <v/>
      </c>
      <c r="Q994" s="127">
        <f t="shared" si="151"/>
        <v>0</v>
      </c>
    </row>
    <row r="995" spans="2:17" s="1" customFormat="1" ht="13" x14ac:dyDescent="0.3">
      <c r="B995" s="166"/>
      <c r="C995" s="166"/>
      <c r="D995" s="164"/>
      <c r="E995" s="103"/>
      <c r="F995" s="44"/>
      <c r="G995" s="128"/>
      <c r="H995" s="45">
        <f t="shared" si="143"/>
        <v>0</v>
      </c>
      <c r="I995" s="23">
        <f>IFERROR(VLOOKUP($D995,PGP!$A:$B,2,FALSE),0)</f>
        <v>0</v>
      </c>
      <c r="J995" s="24">
        <f t="shared" si="144"/>
        <v>0</v>
      </c>
      <c r="K995" s="46">
        <f t="shared" si="145"/>
        <v>0</v>
      </c>
      <c r="L995" s="47">
        <f t="shared" si="146"/>
        <v>0</v>
      </c>
      <c r="M995" s="24">
        <f t="shared" si="147"/>
        <v>0</v>
      </c>
      <c r="N995" s="46">
        <f t="shared" si="148"/>
        <v>0</v>
      </c>
      <c r="O995" s="49" t="str">
        <f t="shared" si="149"/>
        <v/>
      </c>
      <c r="P995" s="126" t="str">
        <f t="shared" si="150"/>
        <v/>
      </c>
      <c r="Q995" s="127">
        <f t="shared" si="151"/>
        <v>0</v>
      </c>
    </row>
    <row r="996" spans="2:17" s="1" customFormat="1" ht="13" x14ac:dyDescent="0.3">
      <c r="B996" s="166"/>
      <c r="C996" s="166"/>
      <c r="D996" s="164"/>
      <c r="E996" s="103"/>
      <c r="F996" s="44"/>
      <c r="G996" s="128"/>
      <c r="H996" s="45">
        <f t="shared" si="143"/>
        <v>0</v>
      </c>
      <c r="I996" s="23">
        <f>IFERROR(VLOOKUP($D996,PGP!$A:$B,2,FALSE),0)</f>
        <v>0</v>
      </c>
      <c r="J996" s="24">
        <f t="shared" si="144"/>
        <v>0</v>
      </c>
      <c r="K996" s="46">
        <f t="shared" si="145"/>
        <v>0</v>
      </c>
      <c r="L996" s="47">
        <f t="shared" si="146"/>
        <v>0</v>
      </c>
      <c r="M996" s="24">
        <f t="shared" si="147"/>
        <v>0</v>
      </c>
      <c r="N996" s="46">
        <f t="shared" si="148"/>
        <v>0</v>
      </c>
      <c r="O996" s="49" t="str">
        <f t="shared" si="149"/>
        <v/>
      </c>
      <c r="P996" s="126" t="str">
        <f t="shared" si="150"/>
        <v/>
      </c>
      <c r="Q996" s="127">
        <f t="shared" si="151"/>
        <v>0</v>
      </c>
    </row>
    <row r="997" spans="2:17" s="1" customFormat="1" ht="13" x14ac:dyDescent="0.3">
      <c r="B997" s="166"/>
      <c r="C997" s="166"/>
      <c r="D997" s="164"/>
      <c r="E997" s="103"/>
      <c r="F997" s="44"/>
      <c r="G997" s="128"/>
      <c r="H997" s="45">
        <f t="shared" si="143"/>
        <v>0</v>
      </c>
      <c r="I997" s="23">
        <f>IFERROR(VLOOKUP($D997,PGP!$A:$B,2,FALSE),0)</f>
        <v>0</v>
      </c>
      <c r="J997" s="24">
        <f t="shared" si="144"/>
        <v>0</v>
      </c>
      <c r="K997" s="46">
        <f t="shared" si="145"/>
        <v>0</v>
      </c>
      <c r="L997" s="47">
        <f t="shared" si="146"/>
        <v>0</v>
      </c>
      <c r="M997" s="24">
        <f t="shared" si="147"/>
        <v>0</v>
      </c>
      <c r="N997" s="46">
        <f t="shared" si="148"/>
        <v>0</v>
      </c>
      <c r="O997" s="49" t="str">
        <f t="shared" si="149"/>
        <v/>
      </c>
      <c r="P997" s="126" t="str">
        <f t="shared" si="150"/>
        <v/>
      </c>
      <c r="Q997" s="127">
        <f t="shared" si="151"/>
        <v>0</v>
      </c>
    </row>
    <row r="998" spans="2:17" s="1" customFormat="1" ht="13" x14ac:dyDescent="0.3">
      <c r="B998" s="166"/>
      <c r="C998" s="166"/>
      <c r="D998" s="164"/>
      <c r="E998" s="103"/>
      <c r="F998" s="44"/>
      <c r="G998" s="128"/>
      <c r="H998" s="45">
        <f t="shared" si="143"/>
        <v>0</v>
      </c>
      <c r="I998" s="23">
        <f>IFERROR(VLOOKUP($D998,PGP!$A:$B,2,FALSE),0)</f>
        <v>0</v>
      </c>
      <c r="J998" s="24">
        <f t="shared" si="144"/>
        <v>0</v>
      </c>
      <c r="K998" s="46">
        <f t="shared" si="145"/>
        <v>0</v>
      </c>
      <c r="L998" s="47">
        <f t="shared" si="146"/>
        <v>0</v>
      </c>
      <c r="M998" s="24">
        <f t="shared" si="147"/>
        <v>0</v>
      </c>
      <c r="N998" s="46">
        <f t="shared" si="148"/>
        <v>0</v>
      </c>
      <c r="O998" s="49" t="str">
        <f t="shared" si="149"/>
        <v/>
      </c>
      <c r="P998" s="126" t="str">
        <f t="shared" si="150"/>
        <v/>
      </c>
      <c r="Q998" s="127">
        <f t="shared" si="151"/>
        <v>0</v>
      </c>
    </row>
    <row r="999" spans="2:17" s="1" customFormat="1" ht="13" x14ac:dyDescent="0.3">
      <c r="B999" s="166"/>
      <c r="C999" s="166"/>
      <c r="D999" s="164"/>
      <c r="E999" s="103"/>
      <c r="F999" s="44"/>
      <c r="G999" s="128"/>
      <c r="H999" s="45">
        <f t="shared" si="143"/>
        <v>0</v>
      </c>
      <c r="I999" s="23">
        <f>IFERROR(VLOOKUP($D999,PGP!$A:$B,2,FALSE),0)</f>
        <v>0</v>
      </c>
      <c r="J999" s="24">
        <f t="shared" si="144"/>
        <v>0</v>
      </c>
      <c r="K999" s="46">
        <f t="shared" si="145"/>
        <v>0</v>
      </c>
      <c r="L999" s="47">
        <f t="shared" si="146"/>
        <v>0</v>
      </c>
      <c r="M999" s="24">
        <f t="shared" si="147"/>
        <v>0</v>
      </c>
      <c r="N999" s="46">
        <f t="shared" si="148"/>
        <v>0</v>
      </c>
      <c r="O999" s="49" t="str">
        <f t="shared" si="149"/>
        <v/>
      </c>
      <c r="P999" s="126" t="str">
        <f t="shared" si="150"/>
        <v/>
      </c>
      <c r="Q999" s="127">
        <f t="shared" si="151"/>
        <v>0</v>
      </c>
    </row>
    <row r="1000" spans="2:17" s="1" customFormat="1" ht="13" x14ac:dyDescent="0.3">
      <c r="B1000" s="166"/>
      <c r="C1000" s="166"/>
      <c r="D1000" s="164"/>
      <c r="E1000" s="103"/>
      <c r="F1000" s="44"/>
      <c r="G1000" s="128"/>
      <c r="H1000" s="45">
        <f t="shared" ref="H1000:H1029" si="152">(IF(AND(D1000="Fleurs séchées/Dried cannabis",(E1000&lt;28)),1.05,0)+IF(AND(D1000="Fleurs séchées/Dried cannabis",(E1000=28)),0.9,0))*$E1000</f>
        <v>0</v>
      </c>
      <c r="I1000" s="23">
        <f>IFERROR(VLOOKUP($D1000,PGP!$A:$B,2,FALSE),0)</f>
        <v>0</v>
      </c>
      <c r="J1000" s="24">
        <f t="shared" ref="J1000:J1029" si="153">IFERROR((F1000*(1+I1000))+H1000,0)</f>
        <v>0</v>
      </c>
      <c r="K1000" s="46">
        <f t="shared" ref="K1000:K1029" si="154">IFERROR(ROUNDUP(J1000*1.14975,1),0)</f>
        <v>0</v>
      </c>
      <c r="L1000" s="47">
        <f t="shared" ref="L1000:L1029" si="155">(IF(AND(D1000="Fleurs séchées/Dried cannabis",(E1000&lt;28)),1.85,0)+IF(AND(D1000="Fleurs séchées/Dried cannabis",(E1000=28)),1.25,0)+IF(AND(D1000="Préroulés/Pre-rolled",(E1000&lt;28)),2.2,0)+IF(D1000="Moulu/Ground",1.5,0)+IF(D1000="Cartouches/Cartridges",10.4,0)+IF(AND(D1000="Haschich/Hash",(E1000&gt;=3)),3.5,0)+IF(AND(D1000="Haschich/Hash",AND(E1000&gt;=2,E1000&lt;3)),4.3,0)+IF(AND(D1000="Haschich/Hash",AND(E1000&gt;=0,E1000&lt;2)),5.9,0)+IF(AND(D1000="Préroulés/Pre-rolled",AND(E1000&gt;=0,E1000&gt;27.99)),1.7,0))*E1000</f>
        <v>0</v>
      </c>
      <c r="M1000" s="24">
        <f t="shared" ref="M1000:M1029" si="156">L1000+F1000</f>
        <v>0</v>
      </c>
      <c r="N1000" s="46">
        <f t="shared" ref="N1000:N1029" si="157">IFERROR(ROUNDUP(M1000*1.14975,1),0)</f>
        <v>0</v>
      </c>
      <c r="O1000" s="49" t="str">
        <f t="shared" ref="O1000:O1029" si="158">IF(ISBLANK(F1000),"",IF(E1000&lt;=0,"",IF(P1000=K1000,"Calcul de base/ Standard","Marge protégée/ Protected margin")))</f>
        <v/>
      </c>
      <c r="P1000" s="126" t="str">
        <f t="shared" ref="P1000:P1029" si="159">IF(ISBLANK(F1000),"",IF(E1000&gt;0,MAX(K1000,N1000),"Remplir colonne D/ Complete column D"))</f>
        <v/>
      </c>
      <c r="Q1000" s="127">
        <f t="shared" ref="Q1000:Q1029" si="160">IFERROR((P1000/E1000),0)</f>
        <v>0</v>
      </c>
    </row>
    <row r="1001" spans="2:17" s="1" customFormat="1" ht="13" x14ac:dyDescent="0.3">
      <c r="B1001" s="166"/>
      <c r="C1001" s="166"/>
      <c r="D1001" s="164"/>
      <c r="E1001" s="103"/>
      <c r="F1001" s="44"/>
      <c r="G1001" s="128"/>
      <c r="H1001" s="45">
        <f t="shared" si="152"/>
        <v>0</v>
      </c>
      <c r="I1001" s="23">
        <f>IFERROR(VLOOKUP($D1001,PGP!$A:$B,2,FALSE),0)</f>
        <v>0</v>
      </c>
      <c r="J1001" s="24">
        <f t="shared" si="153"/>
        <v>0</v>
      </c>
      <c r="K1001" s="46">
        <f t="shared" si="154"/>
        <v>0</v>
      </c>
      <c r="L1001" s="47">
        <f t="shared" si="155"/>
        <v>0</v>
      </c>
      <c r="M1001" s="24">
        <f t="shared" si="156"/>
        <v>0</v>
      </c>
      <c r="N1001" s="46">
        <f t="shared" si="157"/>
        <v>0</v>
      </c>
      <c r="O1001" s="49" t="str">
        <f t="shared" si="158"/>
        <v/>
      </c>
      <c r="P1001" s="126" t="str">
        <f t="shared" si="159"/>
        <v/>
      </c>
      <c r="Q1001" s="127">
        <f t="shared" si="160"/>
        <v>0</v>
      </c>
    </row>
    <row r="1002" spans="2:17" s="1" customFormat="1" ht="13" x14ac:dyDescent="0.3">
      <c r="B1002" s="166"/>
      <c r="C1002" s="166"/>
      <c r="D1002" s="164"/>
      <c r="E1002" s="103"/>
      <c r="F1002" s="44"/>
      <c r="G1002" s="128"/>
      <c r="H1002" s="45">
        <f t="shared" si="152"/>
        <v>0</v>
      </c>
      <c r="I1002" s="23">
        <f>IFERROR(VLOOKUP($D1002,PGP!$A:$B,2,FALSE),0)</f>
        <v>0</v>
      </c>
      <c r="J1002" s="24">
        <f t="shared" si="153"/>
        <v>0</v>
      </c>
      <c r="K1002" s="46">
        <f t="shared" si="154"/>
        <v>0</v>
      </c>
      <c r="L1002" s="47">
        <f t="shared" si="155"/>
        <v>0</v>
      </c>
      <c r="M1002" s="24">
        <f t="shared" si="156"/>
        <v>0</v>
      </c>
      <c r="N1002" s="46">
        <f t="shared" si="157"/>
        <v>0</v>
      </c>
      <c r="O1002" s="49" t="str">
        <f t="shared" si="158"/>
        <v/>
      </c>
      <c r="P1002" s="126" t="str">
        <f t="shared" si="159"/>
        <v/>
      </c>
      <c r="Q1002" s="127">
        <f t="shared" si="160"/>
        <v>0</v>
      </c>
    </row>
    <row r="1003" spans="2:17" s="1" customFormat="1" ht="13" x14ac:dyDescent="0.3">
      <c r="B1003" s="166"/>
      <c r="C1003" s="166"/>
      <c r="D1003" s="164"/>
      <c r="E1003" s="103"/>
      <c r="F1003" s="44"/>
      <c r="G1003" s="128"/>
      <c r="H1003" s="45">
        <f t="shared" si="152"/>
        <v>0</v>
      </c>
      <c r="I1003" s="23">
        <f>IFERROR(VLOOKUP($D1003,PGP!$A:$B,2,FALSE),0)</f>
        <v>0</v>
      </c>
      <c r="J1003" s="24">
        <f t="shared" si="153"/>
        <v>0</v>
      </c>
      <c r="K1003" s="46">
        <f t="shared" si="154"/>
        <v>0</v>
      </c>
      <c r="L1003" s="47">
        <f t="shared" si="155"/>
        <v>0</v>
      </c>
      <c r="M1003" s="24">
        <f t="shared" si="156"/>
        <v>0</v>
      </c>
      <c r="N1003" s="46">
        <f t="shared" si="157"/>
        <v>0</v>
      </c>
      <c r="O1003" s="49" t="str">
        <f t="shared" si="158"/>
        <v/>
      </c>
      <c r="P1003" s="126" t="str">
        <f t="shared" si="159"/>
        <v/>
      </c>
      <c r="Q1003" s="127">
        <f t="shared" si="160"/>
        <v>0</v>
      </c>
    </row>
    <row r="1004" spans="2:17" s="1" customFormat="1" ht="13" x14ac:dyDescent="0.3">
      <c r="B1004" s="166"/>
      <c r="C1004" s="166"/>
      <c r="D1004" s="164"/>
      <c r="E1004" s="103"/>
      <c r="F1004" s="44"/>
      <c r="G1004" s="128"/>
      <c r="H1004" s="45">
        <f t="shared" si="152"/>
        <v>0</v>
      </c>
      <c r="I1004" s="23">
        <f>IFERROR(VLOOKUP($D1004,PGP!$A:$B,2,FALSE),0)</f>
        <v>0</v>
      </c>
      <c r="J1004" s="24">
        <f t="shared" si="153"/>
        <v>0</v>
      </c>
      <c r="K1004" s="46">
        <f t="shared" si="154"/>
        <v>0</v>
      </c>
      <c r="L1004" s="47">
        <f t="shared" si="155"/>
        <v>0</v>
      </c>
      <c r="M1004" s="24">
        <f t="shared" si="156"/>
        <v>0</v>
      </c>
      <c r="N1004" s="46">
        <f t="shared" si="157"/>
        <v>0</v>
      </c>
      <c r="O1004" s="49" t="str">
        <f t="shared" si="158"/>
        <v/>
      </c>
      <c r="P1004" s="126" t="str">
        <f t="shared" si="159"/>
        <v/>
      </c>
      <c r="Q1004" s="127">
        <f t="shared" si="160"/>
        <v>0</v>
      </c>
    </row>
    <row r="1005" spans="2:17" s="1" customFormat="1" ht="13" x14ac:dyDescent="0.3">
      <c r="B1005" s="166"/>
      <c r="C1005" s="166"/>
      <c r="D1005" s="164"/>
      <c r="E1005" s="103"/>
      <c r="F1005" s="44"/>
      <c r="G1005" s="128"/>
      <c r="H1005" s="45">
        <f t="shared" si="152"/>
        <v>0</v>
      </c>
      <c r="I1005" s="23">
        <f>IFERROR(VLOOKUP($D1005,PGP!$A:$B,2,FALSE),0)</f>
        <v>0</v>
      </c>
      <c r="J1005" s="24">
        <f t="shared" si="153"/>
        <v>0</v>
      </c>
      <c r="K1005" s="46">
        <f t="shared" si="154"/>
        <v>0</v>
      </c>
      <c r="L1005" s="47">
        <f t="shared" si="155"/>
        <v>0</v>
      </c>
      <c r="M1005" s="24">
        <f t="shared" si="156"/>
        <v>0</v>
      </c>
      <c r="N1005" s="46">
        <f t="shared" si="157"/>
        <v>0</v>
      </c>
      <c r="O1005" s="49" t="str">
        <f t="shared" si="158"/>
        <v/>
      </c>
      <c r="P1005" s="126" t="str">
        <f t="shared" si="159"/>
        <v/>
      </c>
      <c r="Q1005" s="127">
        <f t="shared" si="160"/>
        <v>0</v>
      </c>
    </row>
    <row r="1006" spans="2:17" s="1" customFormat="1" ht="13" x14ac:dyDescent="0.3">
      <c r="B1006" s="166"/>
      <c r="C1006" s="166"/>
      <c r="D1006" s="164"/>
      <c r="E1006" s="103"/>
      <c r="F1006" s="44"/>
      <c r="G1006" s="128"/>
      <c r="H1006" s="45">
        <f t="shared" si="152"/>
        <v>0</v>
      </c>
      <c r="I1006" s="23">
        <f>IFERROR(VLOOKUP($D1006,PGP!$A:$B,2,FALSE),0)</f>
        <v>0</v>
      </c>
      <c r="J1006" s="24">
        <f t="shared" si="153"/>
        <v>0</v>
      </c>
      <c r="K1006" s="46">
        <f t="shared" si="154"/>
        <v>0</v>
      </c>
      <c r="L1006" s="47">
        <f t="shared" si="155"/>
        <v>0</v>
      </c>
      <c r="M1006" s="24">
        <f t="shared" si="156"/>
        <v>0</v>
      </c>
      <c r="N1006" s="46">
        <f t="shared" si="157"/>
        <v>0</v>
      </c>
      <c r="O1006" s="49" t="str">
        <f t="shared" si="158"/>
        <v/>
      </c>
      <c r="P1006" s="126" t="str">
        <f t="shared" si="159"/>
        <v/>
      </c>
      <c r="Q1006" s="127">
        <f t="shared" si="160"/>
        <v>0</v>
      </c>
    </row>
    <row r="1007" spans="2:17" s="1" customFormat="1" ht="13" x14ac:dyDescent="0.3">
      <c r="B1007" s="166"/>
      <c r="C1007" s="166"/>
      <c r="D1007" s="164"/>
      <c r="E1007" s="103"/>
      <c r="F1007" s="44"/>
      <c r="G1007" s="128"/>
      <c r="H1007" s="45">
        <f t="shared" si="152"/>
        <v>0</v>
      </c>
      <c r="I1007" s="23">
        <f>IFERROR(VLOOKUP($D1007,PGP!$A:$B,2,FALSE),0)</f>
        <v>0</v>
      </c>
      <c r="J1007" s="24">
        <f t="shared" si="153"/>
        <v>0</v>
      </c>
      <c r="K1007" s="46">
        <f t="shared" si="154"/>
        <v>0</v>
      </c>
      <c r="L1007" s="47">
        <f t="shared" si="155"/>
        <v>0</v>
      </c>
      <c r="M1007" s="24">
        <f t="shared" si="156"/>
        <v>0</v>
      </c>
      <c r="N1007" s="46">
        <f t="shared" si="157"/>
        <v>0</v>
      </c>
      <c r="O1007" s="49" t="str">
        <f t="shared" si="158"/>
        <v/>
      </c>
      <c r="P1007" s="126" t="str">
        <f t="shared" si="159"/>
        <v/>
      </c>
      <c r="Q1007" s="127">
        <f t="shared" si="160"/>
        <v>0</v>
      </c>
    </row>
    <row r="1008" spans="2:17" s="1" customFormat="1" ht="13" x14ac:dyDescent="0.3">
      <c r="B1008" s="166"/>
      <c r="C1008" s="166"/>
      <c r="D1008" s="164"/>
      <c r="E1008" s="103"/>
      <c r="F1008" s="44"/>
      <c r="G1008" s="128"/>
      <c r="H1008" s="45">
        <f t="shared" si="152"/>
        <v>0</v>
      </c>
      <c r="I1008" s="23">
        <f>IFERROR(VLOOKUP($D1008,PGP!$A:$B,2,FALSE),0)</f>
        <v>0</v>
      </c>
      <c r="J1008" s="24">
        <f t="shared" si="153"/>
        <v>0</v>
      </c>
      <c r="K1008" s="46">
        <f t="shared" si="154"/>
        <v>0</v>
      </c>
      <c r="L1008" s="47">
        <f t="shared" si="155"/>
        <v>0</v>
      </c>
      <c r="M1008" s="24">
        <f t="shared" si="156"/>
        <v>0</v>
      </c>
      <c r="N1008" s="46">
        <f t="shared" si="157"/>
        <v>0</v>
      </c>
      <c r="O1008" s="49" t="str">
        <f t="shared" si="158"/>
        <v/>
      </c>
      <c r="P1008" s="126" t="str">
        <f t="shared" si="159"/>
        <v/>
      </c>
      <c r="Q1008" s="127">
        <f t="shared" si="160"/>
        <v>0</v>
      </c>
    </row>
    <row r="1009" spans="2:17" s="1" customFormat="1" ht="13" x14ac:dyDescent="0.3">
      <c r="B1009" s="166"/>
      <c r="C1009" s="166"/>
      <c r="D1009" s="164"/>
      <c r="E1009" s="103"/>
      <c r="F1009" s="44"/>
      <c r="G1009" s="128"/>
      <c r="H1009" s="45">
        <f t="shared" si="152"/>
        <v>0</v>
      </c>
      <c r="I1009" s="23">
        <f>IFERROR(VLOOKUP($D1009,PGP!$A:$B,2,FALSE),0)</f>
        <v>0</v>
      </c>
      <c r="J1009" s="24">
        <f t="shared" si="153"/>
        <v>0</v>
      </c>
      <c r="K1009" s="46">
        <f t="shared" si="154"/>
        <v>0</v>
      </c>
      <c r="L1009" s="47">
        <f t="shared" si="155"/>
        <v>0</v>
      </c>
      <c r="M1009" s="24">
        <f t="shared" si="156"/>
        <v>0</v>
      </c>
      <c r="N1009" s="46">
        <f t="shared" si="157"/>
        <v>0</v>
      </c>
      <c r="O1009" s="49" t="str">
        <f t="shared" si="158"/>
        <v/>
      </c>
      <c r="P1009" s="126" t="str">
        <f t="shared" si="159"/>
        <v/>
      </c>
      <c r="Q1009" s="127">
        <f t="shared" si="160"/>
        <v>0</v>
      </c>
    </row>
    <row r="1010" spans="2:17" s="1" customFormat="1" ht="13" x14ac:dyDescent="0.3">
      <c r="B1010" s="166"/>
      <c r="C1010" s="166"/>
      <c r="D1010" s="164"/>
      <c r="E1010" s="103"/>
      <c r="F1010" s="44"/>
      <c r="G1010" s="128"/>
      <c r="H1010" s="45">
        <f t="shared" si="152"/>
        <v>0</v>
      </c>
      <c r="I1010" s="23">
        <f>IFERROR(VLOOKUP($D1010,PGP!$A:$B,2,FALSE),0)</f>
        <v>0</v>
      </c>
      <c r="J1010" s="24">
        <f t="shared" si="153"/>
        <v>0</v>
      </c>
      <c r="K1010" s="46">
        <f t="shared" si="154"/>
        <v>0</v>
      </c>
      <c r="L1010" s="47">
        <f t="shared" si="155"/>
        <v>0</v>
      </c>
      <c r="M1010" s="24">
        <f t="shared" si="156"/>
        <v>0</v>
      </c>
      <c r="N1010" s="46">
        <f t="shared" si="157"/>
        <v>0</v>
      </c>
      <c r="O1010" s="49" t="str">
        <f t="shared" si="158"/>
        <v/>
      </c>
      <c r="P1010" s="126" t="str">
        <f t="shared" si="159"/>
        <v/>
      </c>
      <c r="Q1010" s="127">
        <f t="shared" si="160"/>
        <v>0</v>
      </c>
    </row>
    <row r="1011" spans="2:17" s="1" customFormat="1" ht="13" x14ac:dyDescent="0.3">
      <c r="B1011" s="166"/>
      <c r="C1011" s="166"/>
      <c r="D1011" s="164"/>
      <c r="E1011" s="103"/>
      <c r="F1011" s="44"/>
      <c r="G1011" s="128"/>
      <c r="H1011" s="45">
        <f t="shared" si="152"/>
        <v>0</v>
      </c>
      <c r="I1011" s="23">
        <f>IFERROR(VLOOKUP($D1011,PGP!$A:$B,2,FALSE),0)</f>
        <v>0</v>
      </c>
      <c r="J1011" s="24">
        <f t="shared" si="153"/>
        <v>0</v>
      </c>
      <c r="K1011" s="46">
        <f t="shared" si="154"/>
        <v>0</v>
      </c>
      <c r="L1011" s="47">
        <f t="shared" si="155"/>
        <v>0</v>
      </c>
      <c r="M1011" s="24">
        <f t="shared" si="156"/>
        <v>0</v>
      </c>
      <c r="N1011" s="46">
        <f t="shared" si="157"/>
        <v>0</v>
      </c>
      <c r="O1011" s="49" t="str">
        <f t="shared" si="158"/>
        <v/>
      </c>
      <c r="P1011" s="126" t="str">
        <f t="shared" si="159"/>
        <v/>
      </c>
      <c r="Q1011" s="127">
        <f t="shared" si="160"/>
        <v>0</v>
      </c>
    </row>
    <row r="1012" spans="2:17" s="1" customFormat="1" ht="13" x14ac:dyDescent="0.3">
      <c r="B1012" s="166"/>
      <c r="C1012" s="166"/>
      <c r="D1012" s="164"/>
      <c r="E1012" s="103"/>
      <c r="F1012" s="44"/>
      <c r="G1012" s="128"/>
      <c r="H1012" s="45">
        <f t="shared" si="152"/>
        <v>0</v>
      </c>
      <c r="I1012" s="23">
        <f>IFERROR(VLOOKUP($D1012,PGP!$A:$B,2,FALSE),0)</f>
        <v>0</v>
      </c>
      <c r="J1012" s="24">
        <f t="shared" si="153"/>
        <v>0</v>
      </c>
      <c r="K1012" s="46">
        <f t="shared" si="154"/>
        <v>0</v>
      </c>
      <c r="L1012" s="47">
        <f t="shared" si="155"/>
        <v>0</v>
      </c>
      <c r="M1012" s="24">
        <f t="shared" si="156"/>
        <v>0</v>
      </c>
      <c r="N1012" s="46">
        <f t="shared" si="157"/>
        <v>0</v>
      </c>
      <c r="O1012" s="49" t="str">
        <f t="shared" si="158"/>
        <v/>
      </c>
      <c r="P1012" s="126" t="str">
        <f t="shared" si="159"/>
        <v/>
      </c>
      <c r="Q1012" s="127">
        <f t="shared" si="160"/>
        <v>0</v>
      </c>
    </row>
    <row r="1013" spans="2:17" s="1" customFormat="1" ht="13" x14ac:dyDescent="0.3">
      <c r="B1013" s="166"/>
      <c r="C1013" s="166"/>
      <c r="D1013" s="164"/>
      <c r="E1013" s="103"/>
      <c r="F1013" s="44"/>
      <c r="G1013" s="128"/>
      <c r="H1013" s="45">
        <f t="shared" si="152"/>
        <v>0</v>
      </c>
      <c r="I1013" s="23">
        <f>IFERROR(VLOOKUP($D1013,PGP!$A:$B,2,FALSE),0)</f>
        <v>0</v>
      </c>
      <c r="J1013" s="24">
        <f t="shared" si="153"/>
        <v>0</v>
      </c>
      <c r="K1013" s="46">
        <f t="shared" si="154"/>
        <v>0</v>
      </c>
      <c r="L1013" s="47">
        <f t="shared" si="155"/>
        <v>0</v>
      </c>
      <c r="M1013" s="24">
        <f t="shared" si="156"/>
        <v>0</v>
      </c>
      <c r="N1013" s="46">
        <f t="shared" si="157"/>
        <v>0</v>
      </c>
      <c r="O1013" s="49" t="str">
        <f t="shared" si="158"/>
        <v/>
      </c>
      <c r="P1013" s="126" t="str">
        <f t="shared" si="159"/>
        <v/>
      </c>
      <c r="Q1013" s="127">
        <f t="shared" si="160"/>
        <v>0</v>
      </c>
    </row>
    <row r="1014" spans="2:17" s="1" customFormat="1" ht="13" x14ac:dyDescent="0.3">
      <c r="B1014" s="166"/>
      <c r="C1014" s="166"/>
      <c r="D1014" s="164"/>
      <c r="E1014" s="103"/>
      <c r="F1014" s="44"/>
      <c r="G1014" s="128"/>
      <c r="H1014" s="45">
        <f t="shared" si="152"/>
        <v>0</v>
      </c>
      <c r="I1014" s="23">
        <f>IFERROR(VLOOKUP($D1014,PGP!$A:$B,2,FALSE),0)</f>
        <v>0</v>
      </c>
      <c r="J1014" s="24">
        <f t="shared" si="153"/>
        <v>0</v>
      </c>
      <c r="K1014" s="46">
        <f t="shared" si="154"/>
        <v>0</v>
      </c>
      <c r="L1014" s="47">
        <f t="shared" si="155"/>
        <v>0</v>
      </c>
      <c r="M1014" s="24">
        <f t="shared" si="156"/>
        <v>0</v>
      </c>
      <c r="N1014" s="46">
        <f t="shared" si="157"/>
        <v>0</v>
      </c>
      <c r="O1014" s="49" t="str">
        <f t="shared" si="158"/>
        <v/>
      </c>
      <c r="P1014" s="126" t="str">
        <f t="shared" si="159"/>
        <v/>
      </c>
      <c r="Q1014" s="127">
        <f t="shared" si="160"/>
        <v>0</v>
      </c>
    </row>
    <row r="1015" spans="2:17" s="1" customFormat="1" ht="13" x14ac:dyDescent="0.3">
      <c r="B1015" s="166"/>
      <c r="C1015" s="166"/>
      <c r="D1015" s="164"/>
      <c r="E1015" s="103"/>
      <c r="F1015" s="44"/>
      <c r="G1015" s="128"/>
      <c r="H1015" s="45">
        <f t="shared" si="152"/>
        <v>0</v>
      </c>
      <c r="I1015" s="23">
        <f>IFERROR(VLOOKUP($D1015,PGP!$A:$B,2,FALSE),0)</f>
        <v>0</v>
      </c>
      <c r="J1015" s="24">
        <f t="shared" si="153"/>
        <v>0</v>
      </c>
      <c r="K1015" s="46">
        <f t="shared" si="154"/>
        <v>0</v>
      </c>
      <c r="L1015" s="47">
        <f t="shared" si="155"/>
        <v>0</v>
      </c>
      <c r="M1015" s="24">
        <f t="shared" si="156"/>
        <v>0</v>
      </c>
      <c r="N1015" s="46">
        <f t="shared" si="157"/>
        <v>0</v>
      </c>
      <c r="O1015" s="49" t="str">
        <f t="shared" si="158"/>
        <v/>
      </c>
      <c r="P1015" s="126" t="str">
        <f t="shared" si="159"/>
        <v/>
      </c>
      <c r="Q1015" s="127">
        <f t="shared" si="160"/>
        <v>0</v>
      </c>
    </row>
    <row r="1016" spans="2:17" s="1" customFormat="1" ht="13" x14ac:dyDescent="0.3">
      <c r="B1016" s="166"/>
      <c r="C1016" s="166"/>
      <c r="D1016" s="164"/>
      <c r="E1016" s="103"/>
      <c r="F1016" s="44"/>
      <c r="G1016" s="128"/>
      <c r="H1016" s="45">
        <f t="shared" si="152"/>
        <v>0</v>
      </c>
      <c r="I1016" s="23">
        <f>IFERROR(VLOOKUP($D1016,PGP!$A:$B,2,FALSE),0)</f>
        <v>0</v>
      </c>
      <c r="J1016" s="24">
        <f t="shared" si="153"/>
        <v>0</v>
      </c>
      <c r="K1016" s="46">
        <f t="shared" si="154"/>
        <v>0</v>
      </c>
      <c r="L1016" s="47">
        <f t="shared" si="155"/>
        <v>0</v>
      </c>
      <c r="M1016" s="24">
        <f t="shared" si="156"/>
        <v>0</v>
      </c>
      <c r="N1016" s="46">
        <f t="shared" si="157"/>
        <v>0</v>
      </c>
      <c r="O1016" s="49" t="str">
        <f t="shared" si="158"/>
        <v/>
      </c>
      <c r="P1016" s="126" t="str">
        <f t="shared" si="159"/>
        <v/>
      </c>
      <c r="Q1016" s="127">
        <f t="shared" si="160"/>
        <v>0</v>
      </c>
    </row>
    <row r="1017" spans="2:17" s="1" customFormat="1" ht="13" x14ac:dyDescent="0.3">
      <c r="B1017" s="166"/>
      <c r="C1017" s="166"/>
      <c r="D1017" s="164"/>
      <c r="E1017" s="103"/>
      <c r="F1017" s="44"/>
      <c r="G1017" s="128"/>
      <c r="H1017" s="45">
        <f t="shared" si="152"/>
        <v>0</v>
      </c>
      <c r="I1017" s="23">
        <f>IFERROR(VLOOKUP($D1017,PGP!$A:$B,2,FALSE),0)</f>
        <v>0</v>
      </c>
      <c r="J1017" s="24">
        <f t="shared" si="153"/>
        <v>0</v>
      </c>
      <c r="K1017" s="46">
        <f t="shared" si="154"/>
        <v>0</v>
      </c>
      <c r="L1017" s="47">
        <f t="shared" si="155"/>
        <v>0</v>
      </c>
      <c r="M1017" s="24">
        <f t="shared" si="156"/>
        <v>0</v>
      </c>
      <c r="N1017" s="46">
        <f t="shared" si="157"/>
        <v>0</v>
      </c>
      <c r="O1017" s="49" t="str">
        <f t="shared" si="158"/>
        <v/>
      </c>
      <c r="P1017" s="126" t="str">
        <f t="shared" si="159"/>
        <v/>
      </c>
      <c r="Q1017" s="127">
        <f t="shared" si="160"/>
        <v>0</v>
      </c>
    </row>
    <row r="1018" spans="2:17" s="1" customFormat="1" ht="13" x14ac:dyDescent="0.3">
      <c r="B1018" s="166"/>
      <c r="C1018" s="166"/>
      <c r="D1018" s="164"/>
      <c r="E1018" s="103"/>
      <c r="F1018" s="44"/>
      <c r="G1018" s="128"/>
      <c r="H1018" s="45">
        <f t="shared" si="152"/>
        <v>0</v>
      </c>
      <c r="I1018" s="23">
        <f>IFERROR(VLOOKUP($D1018,PGP!$A:$B,2,FALSE),0)</f>
        <v>0</v>
      </c>
      <c r="J1018" s="24">
        <f t="shared" si="153"/>
        <v>0</v>
      </c>
      <c r="K1018" s="46">
        <f t="shared" si="154"/>
        <v>0</v>
      </c>
      <c r="L1018" s="47">
        <f t="shared" si="155"/>
        <v>0</v>
      </c>
      <c r="M1018" s="24">
        <f t="shared" si="156"/>
        <v>0</v>
      </c>
      <c r="N1018" s="46">
        <f t="shared" si="157"/>
        <v>0</v>
      </c>
      <c r="O1018" s="49" t="str">
        <f t="shared" si="158"/>
        <v/>
      </c>
      <c r="P1018" s="126" t="str">
        <f t="shared" si="159"/>
        <v/>
      </c>
      <c r="Q1018" s="127">
        <f t="shared" si="160"/>
        <v>0</v>
      </c>
    </row>
    <row r="1019" spans="2:17" s="1" customFormat="1" ht="13" x14ac:dyDescent="0.3">
      <c r="B1019" s="166"/>
      <c r="C1019" s="166"/>
      <c r="D1019" s="164"/>
      <c r="E1019" s="103"/>
      <c r="F1019" s="44"/>
      <c r="G1019" s="128"/>
      <c r="H1019" s="45">
        <f t="shared" si="152"/>
        <v>0</v>
      </c>
      <c r="I1019" s="23">
        <f>IFERROR(VLOOKUP($D1019,PGP!$A:$B,2,FALSE),0)</f>
        <v>0</v>
      </c>
      <c r="J1019" s="24">
        <f t="shared" si="153"/>
        <v>0</v>
      </c>
      <c r="K1019" s="46">
        <f t="shared" si="154"/>
        <v>0</v>
      </c>
      <c r="L1019" s="47">
        <f t="shared" si="155"/>
        <v>0</v>
      </c>
      <c r="M1019" s="24">
        <f t="shared" si="156"/>
        <v>0</v>
      </c>
      <c r="N1019" s="46">
        <f t="shared" si="157"/>
        <v>0</v>
      </c>
      <c r="O1019" s="49" t="str">
        <f t="shared" si="158"/>
        <v/>
      </c>
      <c r="P1019" s="126" t="str">
        <f t="shared" si="159"/>
        <v/>
      </c>
      <c r="Q1019" s="127">
        <f t="shared" si="160"/>
        <v>0</v>
      </c>
    </row>
    <row r="1020" spans="2:17" s="1" customFormat="1" ht="13" x14ac:dyDescent="0.3">
      <c r="B1020" s="166"/>
      <c r="C1020" s="166"/>
      <c r="D1020" s="164"/>
      <c r="E1020" s="103"/>
      <c r="F1020" s="44"/>
      <c r="G1020" s="128"/>
      <c r="H1020" s="45">
        <f t="shared" si="152"/>
        <v>0</v>
      </c>
      <c r="I1020" s="23">
        <f>IFERROR(VLOOKUP($D1020,PGP!$A:$B,2,FALSE),0)</f>
        <v>0</v>
      </c>
      <c r="J1020" s="24">
        <f t="shared" si="153"/>
        <v>0</v>
      </c>
      <c r="K1020" s="46">
        <f t="shared" si="154"/>
        <v>0</v>
      </c>
      <c r="L1020" s="47">
        <f t="shared" si="155"/>
        <v>0</v>
      </c>
      <c r="M1020" s="24">
        <f t="shared" si="156"/>
        <v>0</v>
      </c>
      <c r="N1020" s="46">
        <f t="shared" si="157"/>
        <v>0</v>
      </c>
      <c r="O1020" s="49" t="str">
        <f t="shared" si="158"/>
        <v/>
      </c>
      <c r="P1020" s="126" t="str">
        <f t="shared" si="159"/>
        <v/>
      </c>
      <c r="Q1020" s="127">
        <f t="shared" si="160"/>
        <v>0</v>
      </c>
    </row>
    <row r="1021" spans="2:17" s="1" customFormat="1" ht="13" x14ac:dyDescent="0.3">
      <c r="B1021" s="166"/>
      <c r="C1021" s="166"/>
      <c r="D1021" s="164"/>
      <c r="E1021" s="103"/>
      <c r="F1021" s="44"/>
      <c r="G1021" s="128"/>
      <c r="H1021" s="45">
        <f t="shared" si="152"/>
        <v>0</v>
      </c>
      <c r="I1021" s="23">
        <f>IFERROR(VLOOKUP($D1021,PGP!$A:$B,2,FALSE),0)</f>
        <v>0</v>
      </c>
      <c r="J1021" s="24">
        <f t="shared" si="153"/>
        <v>0</v>
      </c>
      <c r="K1021" s="46">
        <f t="shared" si="154"/>
        <v>0</v>
      </c>
      <c r="L1021" s="47">
        <f t="shared" si="155"/>
        <v>0</v>
      </c>
      <c r="M1021" s="24">
        <f t="shared" si="156"/>
        <v>0</v>
      </c>
      <c r="N1021" s="46">
        <f t="shared" si="157"/>
        <v>0</v>
      </c>
      <c r="O1021" s="49" t="str">
        <f t="shared" si="158"/>
        <v/>
      </c>
      <c r="P1021" s="126" t="str">
        <f t="shared" si="159"/>
        <v/>
      </c>
      <c r="Q1021" s="127">
        <f t="shared" si="160"/>
        <v>0</v>
      </c>
    </row>
    <row r="1022" spans="2:17" s="1" customFormat="1" ht="13" x14ac:dyDescent="0.3">
      <c r="B1022" s="166"/>
      <c r="C1022" s="166"/>
      <c r="D1022" s="164"/>
      <c r="E1022" s="103"/>
      <c r="F1022" s="44"/>
      <c r="G1022" s="128"/>
      <c r="H1022" s="45">
        <f t="shared" si="152"/>
        <v>0</v>
      </c>
      <c r="I1022" s="23">
        <f>IFERROR(VLOOKUP($D1022,PGP!$A:$B,2,FALSE),0)</f>
        <v>0</v>
      </c>
      <c r="J1022" s="24">
        <f t="shared" si="153"/>
        <v>0</v>
      </c>
      <c r="K1022" s="46">
        <f t="shared" si="154"/>
        <v>0</v>
      </c>
      <c r="L1022" s="47">
        <f t="shared" si="155"/>
        <v>0</v>
      </c>
      <c r="M1022" s="24">
        <f t="shared" si="156"/>
        <v>0</v>
      </c>
      <c r="N1022" s="46">
        <f t="shared" si="157"/>
        <v>0</v>
      </c>
      <c r="O1022" s="49" t="str">
        <f t="shared" si="158"/>
        <v/>
      </c>
      <c r="P1022" s="126" t="str">
        <f t="shared" si="159"/>
        <v/>
      </c>
      <c r="Q1022" s="127">
        <f t="shared" si="160"/>
        <v>0</v>
      </c>
    </row>
    <row r="1023" spans="2:17" s="1" customFormat="1" ht="13" x14ac:dyDescent="0.3">
      <c r="B1023" s="166"/>
      <c r="C1023" s="166"/>
      <c r="D1023" s="164"/>
      <c r="E1023" s="103"/>
      <c r="F1023" s="44"/>
      <c r="G1023" s="128"/>
      <c r="H1023" s="45">
        <f t="shared" si="152"/>
        <v>0</v>
      </c>
      <c r="I1023" s="23">
        <f>IFERROR(VLOOKUP($D1023,PGP!$A:$B,2,FALSE),0)</f>
        <v>0</v>
      </c>
      <c r="J1023" s="24">
        <f t="shared" si="153"/>
        <v>0</v>
      </c>
      <c r="K1023" s="46">
        <f t="shared" si="154"/>
        <v>0</v>
      </c>
      <c r="L1023" s="47">
        <f t="shared" si="155"/>
        <v>0</v>
      </c>
      <c r="M1023" s="24">
        <f t="shared" si="156"/>
        <v>0</v>
      </c>
      <c r="N1023" s="46">
        <f t="shared" si="157"/>
        <v>0</v>
      </c>
      <c r="O1023" s="49" t="str">
        <f t="shared" si="158"/>
        <v/>
      </c>
      <c r="P1023" s="126" t="str">
        <f t="shared" si="159"/>
        <v/>
      </c>
      <c r="Q1023" s="127">
        <f t="shared" si="160"/>
        <v>0</v>
      </c>
    </row>
    <row r="1024" spans="2:17" s="1" customFormat="1" ht="13" x14ac:dyDescent="0.3">
      <c r="B1024" s="166"/>
      <c r="C1024" s="166"/>
      <c r="D1024" s="164"/>
      <c r="E1024" s="103"/>
      <c r="F1024" s="44"/>
      <c r="G1024" s="128"/>
      <c r="H1024" s="45">
        <f t="shared" si="152"/>
        <v>0</v>
      </c>
      <c r="I1024" s="23">
        <f>IFERROR(VLOOKUP($D1024,PGP!$A:$B,2,FALSE),0)</f>
        <v>0</v>
      </c>
      <c r="J1024" s="24">
        <f t="shared" si="153"/>
        <v>0</v>
      </c>
      <c r="K1024" s="46">
        <f t="shared" si="154"/>
        <v>0</v>
      </c>
      <c r="L1024" s="47">
        <f t="shared" si="155"/>
        <v>0</v>
      </c>
      <c r="M1024" s="24">
        <f t="shared" si="156"/>
        <v>0</v>
      </c>
      <c r="N1024" s="46">
        <f t="shared" si="157"/>
        <v>0</v>
      </c>
      <c r="O1024" s="49" t="str">
        <f t="shared" si="158"/>
        <v/>
      </c>
      <c r="P1024" s="126" t="str">
        <f t="shared" si="159"/>
        <v/>
      </c>
      <c r="Q1024" s="127">
        <f t="shared" si="160"/>
        <v>0</v>
      </c>
    </row>
    <row r="1025" spans="2:17" s="1" customFormat="1" ht="13" x14ac:dyDescent="0.3">
      <c r="B1025" s="166"/>
      <c r="C1025" s="166"/>
      <c r="D1025" s="164"/>
      <c r="E1025" s="103"/>
      <c r="F1025" s="44"/>
      <c r="G1025" s="128"/>
      <c r="H1025" s="45">
        <f t="shared" si="152"/>
        <v>0</v>
      </c>
      <c r="I1025" s="23">
        <f>IFERROR(VLOOKUP($D1025,PGP!$A:$B,2,FALSE),0)</f>
        <v>0</v>
      </c>
      <c r="J1025" s="24">
        <f t="shared" si="153"/>
        <v>0</v>
      </c>
      <c r="K1025" s="46">
        <f t="shared" si="154"/>
        <v>0</v>
      </c>
      <c r="L1025" s="47">
        <f t="shared" si="155"/>
        <v>0</v>
      </c>
      <c r="M1025" s="24">
        <f t="shared" si="156"/>
        <v>0</v>
      </c>
      <c r="N1025" s="46">
        <f t="shared" si="157"/>
        <v>0</v>
      </c>
      <c r="O1025" s="49" t="str">
        <f t="shared" si="158"/>
        <v/>
      </c>
      <c r="P1025" s="126" t="str">
        <f t="shared" si="159"/>
        <v/>
      </c>
      <c r="Q1025" s="127">
        <f t="shared" si="160"/>
        <v>0</v>
      </c>
    </row>
    <row r="1026" spans="2:17" s="1" customFormat="1" ht="13" x14ac:dyDescent="0.3">
      <c r="B1026" s="166"/>
      <c r="C1026" s="166"/>
      <c r="D1026" s="164"/>
      <c r="E1026" s="103"/>
      <c r="F1026" s="44"/>
      <c r="G1026" s="128"/>
      <c r="H1026" s="45">
        <f t="shared" si="152"/>
        <v>0</v>
      </c>
      <c r="I1026" s="23">
        <f>IFERROR(VLOOKUP($D1026,PGP!$A:$B,2,FALSE),0)</f>
        <v>0</v>
      </c>
      <c r="J1026" s="24">
        <f t="shared" si="153"/>
        <v>0</v>
      </c>
      <c r="K1026" s="46">
        <f t="shared" si="154"/>
        <v>0</v>
      </c>
      <c r="L1026" s="47">
        <f t="shared" si="155"/>
        <v>0</v>
      </c>
      <c r="M1026" s="24">
        <f t="shared" si="156"/>
        <v>0</v>
      </c>
      <c r="N1026" s="46">
        <f t="shared" si="157"/>
        <v>0</v>
      </c>
      <c r="O1026" s="49" t="str">
        <f t="shared" si="158"/>
        <v/>
      </c>
      <c r="P1026" s="126" t="str">
        <f t="shared" si="159"/>
        <v/>
      </c>
      <c r="Q1026" s="127">
        <f t="shared" si="160"/>
        <v>0</v>
      </c>
    </row>
    <row r="1027" spans="2:17" s="1" customFormat="1" ht="13" x14ac:dyDescent="0.3">
      <c r="B1027" s="166"/>
      <c r="C1027" s="166"/>
      <c r="D1027" s="164"/>
      <c r="E1027" s="103"/>
      <c r="F1027" s="44"/>
      <c r="G1027" s="128"/>
      <c r="H1027" s="45">
        <f t="shared" si="152"/>
        <v>0</v>
      </c>
      <c r="I1027" s="23">
        <f>IFERROR(VLOOKUP($D1027,PGP!$A:$B,2,FALSE),0)</f>
        <v>0</v>
      </c>
      <c r="J1027" s="24">
        <f t="shared" si="153"/>
        <v>0</v>
      </c>
      <c r="K1027" s="46">
        <f t="shared" si="154"/>
        <v>0</v>
      </c>
      <c r="L1027" s="47">
        <f t="shared" si="155"/>
        <v>0</v>
      </c>
      <c r="M1027" s="24">
        <f t="shared" si="156"/>
        <v>0</v>
      </c>
      <c r="N1027" s="46">
        <f t="shared" si="157"/>
        <v>0</v>
      </c>
      <c r="O1027" s="49" t="str">
        <f t="shared" si="158"/>
        <v/>
      </c>
      <c r="P1027" s="126" t="str">
        <f t="shared" si="159"/>
        <v/>
      </c>
      <c r="Q1027" s="127">
        <f t="shared" si="160"/>
        <v>0</v>
      </c>
    </row>
    <row r="1028" spans="2:17" s="1" customFormat="1" ht="13" x14ac:dyDescent="0.3">
      <c r="B1028" s="166"/>
      <c r="C1028" s="166"/>
      <c r="D1028" s="164"/>
      <c r="E1028" s="103"/>
      <c r="F1028" s="44"/>
      <c r="G1028" s="128"/>
      <c r="H1028" s="45">
        <f t="shared" si="152"/>
        <v>0</v>
      </c>
      <c r="I1028" s="23">
        <f>IFERROR(VLOOKUP($D1028,PGP!$A:$B,2,FALSE),0)</f>
        <v>0</v>
      </c>
      <c r="J1028" s="24">
        <f t="shared" si="153"/>
        <v>0</v>
      </c>
      <c r="K1028" s="46">
        <f t="shared" si="154"/>
        <v>0</v>
      </c>
      <c r="L1028" s="47">
        <f t="shared" si="155"/>
        <v>0</v>
      </c>
      <c r="M1028" s="24">
        <f t="shared" si="156"/>
        <v>0</v>
      </c>
      <c r="N1028" s="46">
        <f t="shared" si="157"/>
        <v>0</v>
      </c>
      <c r="O1028" s="49" t="str">
        <f t="shared" si="158"/>
        <v/>
      </c>
      <c r="P1028" s="126" t="str">
        <f t="shared" si="159"/>
        <v/>
      </c>
      <c r="Q1028" s="127">
        <f t="shared" si="160"/>
        <v>0</v>
      </c>
    </row>
    <row r="1029" spans="2:17" s="1" customFormat="1" ht="13" x14ac:dyDescent="0.3">
      <c r="B1029" s="166"/>
      <c r="C1029" s="166"/>
      <c r="D1029" s="164"/>
      <c r="E1029" s="103"/>
      <c r="F1029" s="44"/>
      <c r="G1029" s="128"/>
      <c r="H1029" s="45">
        <f t="shared" si="152"/>
        <v>0</v>
      </c>
      <c r="I1029" s="23">
        <f>IFERROR(VLOOKUP($D1029,PGP!$A:$B,2,FALSE),0)</f>
        <v>0</v>
      </c>
      <c r="J1029" s="24">
        <f t="shared" si="153"/>
        <v>0</v>
      </c>
      <c r="K1029" s="46">
        <f t="shared" si="154"/>
        <v>0</v>
      </c>
      <c r="L1029" s="47">
        <f t="shared" si="155"/>
        <v>0</v>
      </c>
      <c r="M1029" s="24">
        <f t="shared" si="156"/>
        <v>0</v>
      </c>
      <c r="N1029" s="46">
        <f t="shared" si="157"/>
        <v>0</v>
      </c>
      <c r="O1029" s="49" t="str">
        <f t="shared" si="158"/>
        <v/>
      </c>
      <c r="P1029" s="126" t="str">
        <f t="shared" si="159"/>
        <v/>
      </c>
      <c r="Q1029" s="127">
        <f t="shared" si="160"/>
        <v>0</v>
      </c>
    </row>
  </sheetData>
  <autoFilter ref="B29:Q1029" xr:uid="{1F381629-34C6-4B24-A698-95810B681580}"/>
  <mergeCells count="3">
    <mergeCell ref="H27:O27"/>
    <mergeCell ref="H28:K28"/>
    <mergeCell ref="L28:N28"/>
  </mergeCells>
  <conditionalFormatting sqref="D29:D30">
    <cfRule type="duplicateValues" dxfId="7" priority="4"/>
  </conditionalFormatting>
  <conditionalFormatting sqref="E29:E30">
    <cfRule type="duplicateValues" dxfId="6" priority="2"/>
  </conditionalFormatting>
  <conditionalFormatting sqref="F29:F30">
    <cfRule type="duplicateValues" dxfId="5" priority="1"/>
  </conditionalFormatting>
  <conditionalFormatting sqref="G29:G30">
    <cfRule type="duplicateValues" dxfId="4" priority="3"/>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4F33783C-3269-41CB-91C3-75494B4C31F4}">
          <x14:formula1>
            <xm:f>PGP!$A$2:$A$19</xm:f>
          </x14:formula1>
          <xm:sqref>D31:D1029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36C1F-63F1-4441-80D3-9F3B70235BA5}">
  <dimension ref="A1:W1032"/>
  <sheetViews>
    <sheetView showGridLines="0" tabSelected="1" topLeftCell="A30" zoomScaleNormal="100" workbookViewId="0">
      <selection activeCell="F42" sqref="F42"/>
    </sheetView>
  </sheetViews>
  <sheetFormatPr baseColWidth="10" defaultColWidth="0" defaultRowHeight="12.5" outlineLevelRow="1" outlineLevelCol="1" x14ac:dyDescent="0.25"/>
  <cols>
    <col min="1" max="1" width="2.1796875" customWidth="1"/>
    <col min="2" max="2" width="14.26953125" style="169" customWidth="1"/>
    <col min="3" max="3" width="17.81640625" style="169" customWidth="1"/>
    <col min="4" max="4" width="28.54296875" style="169" customWidth="1"/>
    <col min="5" max="5" width="17.81640625" style="198" customWidth="1"/>
    <col min="6" max="6" width="26.26953125" style="175" customWidth="1"/>
    <col min="7" max="7" width="16.7265625" style="131" customWidth="1"/>
    <col min="8" max="8" width="4" style="131" customWidth="1"/>
    <col min="9" max="9" width="20.7265625" hidden="1" customWidth="1" outlineLevel="1"/>
    <col min="10" max="10" width="20.7265625" style="152" hidden="1" customWidth="1" outlineLevel="1"/>
    <col min="11" max="15" width="20.7265625" hidden="1" customWidth="1" outlineLevel="1"/>
    <col min="16" max="16" width="17.453125" style="131" customWidth="1" collapsed="1"/>
    <col min="17" max="17" width="86.7265625" customWidth="1"/>
    <col min="18" max="23" width="0" hidden="1" customWidth="1"/>
    <col min="24" max="16384" width="11.453125" hidden="1"/>
  </cols>
  <sheetData>
    <row r="1" spans="1:17" s="12" customFormat="1" ht="30" customHeight="1" x14ac:dyDescent="0.25">
      <c r="A1" s="48" t="s">
        <v>55</v>
      </c>
      <c r="B1" s="157"/>
      <c r="C1" s="157"/>
      <c r="D1" s="157"/>
      <c r="E1" s="180"/>
      <c r="F1" s="173"/>
      <c r="G1" s="105"/>
      <c r="H1" s="105"/>
      <c r="J1" s="15"/>
      <c r="N1" s="106"/>
      <c r="P1" s="106"/>
    </row>
    <row r="2" spans="1:17" ht="7.5" customHeight="1" x14ac:dyDescent="0.25">
      <c r="E2" s="174"/>
      <c r="F2" s="174"/>
      <c r="G2" s="29"/>
      <c r="H2" s="29"/>
      <c r="J2" s="7"/>
      <c r="N2" s="131"/>
    </row>
    <row r="3" spans="1:17" ht="15" customHeight="1" x14ac:dyDescent="0.25">
      <c r="A3" s="25" t="s">
        <v>2</v>
      </c>
      <c r="B3" s="156"/>
      <c r="C3" s="156"/>
      <c r="E3" s="174"/>
      <c r="F3" s="174"/>
      <c r="G3" s="29"/>
      <c r="H3" s="29"/>
      <c r="J3" s="7"/>
      <c r="N3" s="131"/>
    </row>
    <row r="4" spans="1:17" outlineLevel="1" x14ac:dyDescent="0.25">
      <c r="A4" s="39"/>
      <c r="B4" s="181" t="s">
        <v>37</v>
      </c>
      <c r="C4" s="154" t="s">
        <v>41</v>
      </c>
      <c r="E4" s="174"/>
      <c r="F4" s="174"/>
      <c r="G4" s="29"/>
      <c r="H4" s="29"/>
      <c r="J4" s="7"/>
      <c r="N4" s="131"/>
    </row>
    <row r="5" spans="1:17" ht="13" outlineLevel="1" x14ac:dyDescent="0.25">
      <c r="A5" s="39"/>
      <c r="B5" s="182" t="s">
        <v>165</v>
      </c>
      <c r="C5" s="159" t="s">
        <v>159</v>
      </c>
      <c r="E5" s="174"/>
      <c r="F5" s="174"/>
      <c r="G5" s="29"/>
      <c r="H5" s="29"/>
      <c r="J5" s="7"/>
      <c r="N5" s="131"/>
    </row>
    <row r="6" spans="1:17" s="26" customFormat="1" ht="13" outlineLevel="1" x14ac:dyDescent="0.25">
      <c r="A6" s="39"/>
      <c r="B6" s="183" t="s">
        <v>166</v>
      </c>
      <c r="C6" s="155" t="s">
        <v>169</v>
      </c>
      <c r="D6" s="156"/>
      <c r="E6" s="174"/>
      <c r="F6" s="174"/>
      <c r="I6" s="27"/>
      <c r="M6" s="28"/>
      <c r="N6" s="28"/>
      <c r="P6" s="32"/>
      <c r="Q6" s="32"/>
    </row>
    <row r="7" spans="1:17" outlineLevel="1" x14ac:dyDescent="0.25">
      <c r="A7" s="39"/>
      <c r="B7" s="181" t="s">
        <v>38</v>
      </c>
      <c r="C7" s="154" t="s">
        <v>42</v>
      </c>
      <c r="E7" s="174"/>
      <c r="F7" s="174"/>
      <c r="G7" s="29"/>
      <c r="H7" s="29"/>
      <c r="J7" s="7"/>
      <c r="N7" s="131"/>
    </row>
    <row r="8" spans="1:17" outlineLevel="1" x14ac:dyDescent="0.25">
      <c r="A8" s="40"/>
      <c r="B8" s="184" t="s">
        <v>39</v>
      </c>
      <c r="C8" s="159" t="s">
        <v>43</v>
      </c>
      <c r="E8" s="174"/>
      <c r="F8" s="174"/>
      <c r="G8" s="29"/>
      <c r="H8" s="29"/>
      <c r="J8" s="7"/>
      <c r="N8" s="131"/>
    </row>
    <row r="9" spans="1:17" outlineLevel="1" x14ac:dyDescent="0.25">
      <c r="A9" s="41"/>
      <c r="B9" s="185" t="s">
        <v>40</v>
      </c>
      <c r="C9" s="159" t="s">
        <v>44</v>
      </c>
      <c r="E9" s="174"/>
      <c r="F9" s="174"/>
      <c r="G9" s="29"/>
      <c r="H9" s="29"/>
      <c r="J9" s="7"/>
      <c r="N9" s="131"/>
    </row>
    <row r="10" spans="1:17" ht="7.5" customHeight="1" outlineLevel="1" x14ac:dyDescent="0.25">
      <c r="E10" s="169"/>
      <c r="F10" s="169"/>
      <c r="G10"/>
      <c r="H10"/>
      <c r="J10"/>
      <c r="P10"/>
    </row>
    <row r="11" spans="1:17" outlineLevel="1" x14ac:dyDescent="0.25">
      <c r="A11" s="26"/>
      <c r="B11" s="186" t="s">
        <v>3</v>
      </c>
      <c r="E11" s="174"/>
      <c r="F11" s="174"/>
      <c r="G11" s="29"/>
      <c r="H11" s="29"/>
      <c r="J11" s="7"/>
      <c r="N11" s="131"/>
    </row>
    <row r="12" spans="1:17" ht="13" outlineLevel="1" x14ac:dyDescent="0.3">
      <c r="B12" s="187" t="s">
        <v>46</v>
      </c>
      <c r="E12" s="174"/>
      <c r="F12" s="174"/>
      <c r="G12" s="29"/>
      <c r="H12" s="29"/>
      <c r="J12" s="7"/>
      <c r="N12" s="131"/>
    </row>
    <row r="13" spans="1:17" ht="13" outlineLevel="1" x14ac:dyDescent="0.3">
      <c r="B13" s="187" t="s">
        <v>83</v>
      </c>
      <c r="E13" s="174"/>
      <c r="F13" s="174"/>
      <c r="G13" s="29"/>
      <c r="H13" s="29"/>
      <c r="J13" s="7"/>
      <c r="N13" s="131"/>
    </row>
    <row r="14" spans="1:17" ht="13" outlineLevel="1" x14ac:dyDescent="0.3">
      <c r="B14" s="188" t="s">
        <v>45</v>
      </c>
      <c r="D14" s="161"/>
      <c r="E14" s="174"/>
      <c r="F14" s="174"/>
      <c r="G14" s="29"/>
      <c r="H14" s="29"/>
      <c r="J14" s="7"/>
      <c r="N14" s="131"/>
    </row>
    <row r="15" spans="1:17" ht="13" x14ac:dyDescent="0.3">
      <c r="B15" s="189"/>
      <c r="C15" s="162"/>
      <c r="D15" s="161"/>
      <c r="E15" s="174"/>
      <c r="F15" s="174"/>
      <c r="G15" s="29"/>
      <c r="H15" s="29"/>
      <c r="J15" s="7"/>
      <c r="N15" s="131"/>
    </row>
    <row r="16" spans="1:17" ht="15" customHeight="1" x14ac:dyDescent="0.25">
      <c r="A16" s="25" t="s">
        <v>4</v>
      </c>
      <c r="B16" s="156"/>
      <c r="C16" s="156"/>
      <c r="E16" s="174"/>
      <c r="F16" s="174"/>
      <c r="G16" s="29"/>
      <c r="H16" s="29"/>
      <c r="J16" s="7"/>
      <c r="N16" s="131"/>
    </row>
    <row r="17" spans="1:17" outlineLevel="1" x14ac:dyDescent="0.25">
      <c r="A17" s="39"/>
      <c r="B17" s="190" t="s">
        <v>31</v>
      </c>
      <c r="C17" s="154" t="s">
        <v>35</v>
      </c>
      <c r="E17" s="174"/>
      <c r="F17" s="174"/>
      <c r="G17" s="29"/>
      <c r="H17" s="29"/>
      <c r="J17" s="7"/>
      <c r="N17" s="131"/>
    </row>
    <row r="18" spans="1:17" ht="13" outlineLevel="1" x14ac:dyDescent="0.25">
      <c r="A18" s="39"/>
      <c r="B18" s="191" t="s">
        <v>164</v>
      </c>
      <c r="C18" s="154" t="s">
        <v>160</v>
      </c>
      <c r="E18" s="174"/>
      <c r="F18" s="174"/>
      <c r="G18" s="29"/>
      <c r="H18" s="29"/>
      <c r="J18" s="7"/>
      <c r="N18" s="131"/>
    </row>
    <row r="19" spans="1:17" s="26" customFormat="1" ht="13" outlineLevel="1" x14ac:dyDescent="0.25">
      <c r="A19" s="39"/>
      <c r="B19" s="183" t="s">
        <v>163</v>
      </c>
      <c r="C19" s="155" t="s">
        <v>170</v>
      </c>
      <c r="D19" s="156"/>
      <c r="E19" s="174"/>
      <c r="F19" s="174"/>
      <c r="I19" s="27"/>
      <c r="M19" s="28"/>
      <c r="N19" s="28"/>
      <c r="P19" s="32"/>
      <c r="Q19" s="32"/>
    </row>
    <row r="20" spans="1:17" outlineLevel="1" x14ac:dyDescent="0.25">
      <c r="A20" s="39"/>
      <c r="B20" s="190" t="s">
        <v>33</v>
      </c>
      <c r="C20" s="154" t="s">
        <v>36</v>
      </c>
      <c r="E20" s="174"/>
      <c r="F20" s="174"/>
      <c r="G20" s="29"/>
      <c r="H20" s="29"/>
      <c r="J20" s="7"/>
      <c r="N20" s="131"/>
    </row>
    <row r="21" spans="1:17" outlineLevel="1" x14ac:dyDescent="0.25">
      <c r="A21" s="40"/>
      <c r="B21" s="192" t="s">
        <v>32</v>
      </c>
      <c r="C21" s="154" t="s">
        <v>79</v>
      </c>
      <c r="E21" s="174"/>
      <c r="F21" s="174"/>
      <c r="G21" s="29"/>
      <c r="H21" s="29"/>
      <c r="J21" s="7"/>
      <c r="N21" s="131"/>
    </row>
    <row r="22" spans="1:17" outlineLevel="1" x14ac:dyDescent="0.25">
      <c r="A22" s="41"/>
      <c r="B22" s="193" t="s">
        <v>34</v>
      </c>
      <c r="C22" s="154" t="s">
        <v>56</v>
      </c>
      <c r="E22" s="174"/>
      <c r="F22" s="174"/>
      <c r="G22" s="29"/>
      <c r="H22" s="29"/>
      <c r="J22" s="7"/>
      <c r="N22" s="131"/>
    </row>
    <row r="23" spans="1:17" ht="7.5" customHeight="1" outlineLevel="1" x14ac:dyDescent="0.25">
      <c r="A23" s="26"/>
      <c r="B23" s="174"/>
      <c r="C23" s="156"/>
      <c r="E23" s="174"/>
      <c r="F23" s="174"/>
      <c r="G23" s="29"/>
      <c r="H23" s="29"/>
      <c r="J23" s="7"/>
      <c r="N23" s="131"/>
    </row>
    <row r="24" spans="1:17" outlineLevel="1" x14ac:dyDescent="0.25">
      <c r="B24" s="194" t="s">
        <v>57</v>
      </c>
      <c r="E24" s="174"/>
      <c r="F24" s="174"/>
      <c r="G24" s="29"/>
      <c r="H24" s="29"/>
      <c r="J24" s="7"/>
      <c r="N24" s="131"/>
    </row>
    <row r="25" spans="1:17" ht="13" outlineLevel="1" x14ac:dyDescent="0.3">
      <c r="B25" s="195" t="s">
        <v>30</v>
      </c>
      <c r="D25" s="161"/>
      <c r="E25" s="174"/>
      <c r="F25" s="174"/>
      <c r="G25" s="29"/>
      <c r="H25" s="29"/>
      <c r="J25" s="7"/>
      <c r="N25" s="131"/>
    </row>
    <row r="26" spans="1:17" ht="13" outlineLevel="1" x14ac:dyDescent="0.3">
      <c r="B26" s="195" t="s">
        <v>29</v>
      </c>
      <c r="D26" s="161"/>
      <c r="E26" s="174"/>
      <c r="F26" s="174"/>
      <c r="G26" s="29"/>
      <c r="H26" s="29"/>
      <c r="J26" s="7"/>
      <c r="N26" s="131"/>
    </row>
    <row r="27" spans="1:17" ht="22" customHeight="1" outlineLevel="1" thickBot="1" x14ac:dyDescent="0.3">
      <c r="A27" s="42"/>
      <c r="B27" s="177" t="s">
        <v>81</v>
      </c>
      <c r="C27" s="177"/>
      <c r="D27" s="177"/>
      <c r="E27" s="177"/>
      <c r="F27" s="177"/>
      <c r="G27" s="132"/>
      <c r="H27" s="132"/>
      <c r="I27" s="132"/>
      <c r="J27" s="132"/>
      <c r="K27" s="132"/>
      <c r="L27" s="132"/>
      <c r="M27" s="132"/>
      <c r="N27" s="132"/>
      <c r="O27" s="132"/>
      <c r="P27" s="35"/>
      <c r="Q27" s="35"/>
    </row>
    <row r="28" spans="1:17" ht="13.5" customHeight="1" thickBot="1" x14ac:dyDescent="0.3">
      <c r="B28" s="189"/>
      <c r="D28" s="161"/>
      <c r="E28" s="174"/>
      <c r="F28" s="174"/>
      <c r="G28" s="29"/>
      <c r="H28" s="29"/>
      <c r="J28" s="7"/>
      <c r="N28" s="131"/>
    </row>
    <row r="29" spans="1:17" ht="26.25" customHeight="1" thickBot="1" x14ac:dyDescent="0.35">
      <c r="B29" s="189"/>
      <c r="D29" s="161"/>
      <c r="E29" s="174"/>
      <c r="F29" s="174"/>
      <c r="G29" s="29"/>
      <c r="H29" s="29"/>
      <c r="I29" s="228" t="s">
        <v>70</v>
      </c>
      <c r="J29" s="229"/>
      <c r="K29" s="229"/>
      <c r="L29" s="229"/>
      <c r="M29" s="229"/>
      <c r="N29" s="230"/>
      <c r="O29" s="231"/>
    </row>
    <row r="30" spans="1:17" s="5" customFormat="1" ht="14.5" thickBot="1" x14ac:dyDescent="0.3">
      <c r="B30" s="174"/>
      <c r="C30" s="174"/>
      <c r="D30" s="174"/>
      <c r="E30" s="174"/>
      <c r="F30" s="174"/>
      <c r="G30" s="29"/>
      <c r="H30" s="29"/>
      <c r="I30" s="225" t="s">
        <v>59</v>
      </c>
      <c r="J30" s="226"/>
      <c r="K30" s="227"/>
      <c r="L30" s="225" t="s">
        <v>10</v>
      </c>
      <c r="M30" s="226"/>
      <c r="N30" s="133"/>
      <c r="O30" s="134"/>
      <c r="P30" s="109" t="s">
        <v>69</v>
      </c>
    </row>
    <row r="31" spans="1:17" s="9" customFormat="1" ht="45" customHeight="1" thickBot="1" x14ac:dyDescent="0.3">
      <c r="B31" s="168" t="s">
        <v>6</v>
      </c>
      <c r="C31" s="168" t="s">
        <v>7</v>
      </c>
      <c r="D31" s="168" t="s">
        <v>67</v>
      </c>
      <c r="E31" s="196" t="s">
        <v>66</v>
      </c>
      <c r="F31" s="197" t="s">
        <v>65</v>
      </c>
      <c r="G31" s="135" t="s">
        <v>64</v>
      </c>
      <c r="H31" s="135"/>
      <c r="I31" s="136" t="s">
        <v>63</v>
      </c>
      <c r="J31" s="112" t="s">
        <v>62</v>
      </c>
      <c r="K31" s="137" t="s">
        <v>61</v>
      </c>
      <c r="L31" s="136" t="s">
        <v>60</v>
      </c>
      <c r="M31" s="137" t="s">
        <v>61</v>
      </c>
      <c r="N31" s="138" t="s">
        <v>58</v>
      </c>
      <c r="O31" s="139" t="s">
        <v>168</v>
      </c>
      <c r="P31" s="140" t="s">
        <v>68</v>
      </c>
    </row>
    <row r="32" spans="1:17" s="43" customFormat="1" ht="13" x14ac:dyDescent="0.25">
      <c r="B32" s="167">
        <v>1</v>
      </c>
      <c r="C32" s="167">
        <v>2</v>
      </c>
      <c r="D32" s="167">
        <v>3</v>
      </c>
      <c r="E32" s="167">
        <v>4</v>
      </c>
      <c r="F32" s="178">
        <v>5</v>
      </c>
      <c r="G32" s="118">
        <v>6</v>
      </c>
      <c r="H32" s="118"/>
      <c r="I32" s="141">
        <v>7</v>
      </c>
      <c r="J32" s="142">
        <v>8</v>
      </c>
      <c r="K32" s="143">
        <v>10</v>
      </c>
      <c r="L32" s="141">
        <v>11</v>
      </c>
      <c r="M32" s="143">
        <v>13</v>
      </c>
      <c r="N32" s="144">
        <v>14</v>
      </c>
      <c r="O32" s="145">
        <v>15</v>
      </c>
      <c r="P32" s="124">
        <v>16</v>
      </c>
      <c r="Q32" s="210"/>
    </row>
    <row r="33" spans="2:17" s="1" customFormat="1" ht="13" x14ac:dyDescent="0.25">
      <c r="B33" s="166">
        <v>111111111</v>
      </c>
      <c r="C33" s="166" t="s">
        <v>8</v>
      </c>
      <c r="D33" s="164" t="s">
        <v>9</v>
      </c>
      <c r="E33" s="103">
        <v>15</v>
      </c>
      <c r="F33" s="21">
        <v>95</v>
      </c>
      <c r="G33" s="146">
        <f>IFERROR(F33/E33,"")</f>
        <v>6.333333333333333</v>
      </c>
      <c r="H33" s="146"/>
      <c r="I33" s="45">
        <f t="shared" ref="I33:I96" si="0">(IF(AND(D33="Fleurs séchées/Dried cannabis",(E33&lt;28)),1.05,0)+IF(AND(D33="Fleurs séchées/Dried cannabis",(E33=28)),0.9,0))*$E33</f>
        <v>15.75</v>
      </c>
      <c r="J33" s="170">
        <f>IFERROR(VLOOKUP($D33,PGP!$A:$B,2,FALSE),0)</f>
        <v>0.17499999999999999</v>
      </c>
      <c r="K33" s="147">
        <f t="shared" ref="K33:K96" si="1">ROUNDDOWN(((F33/1.14975)-I33)/(1+J33),2)</f>
        <v>56.91</v>
      </c>
      <c r="L33" s="171">
        <f t="shared" ref="L33:L96" si="2">(IF(AND(D33="Fleurs séchées/Dried cannabis",(E33&lt;28)),1.85,0)+IF(AND(D33="Fleurs séchées/Dried cannabis",(E33=28)),1.25,0)+IF(AND(D33="Préroulés/Pre-rolled",(E33&lt;28)),2.2,0)+IF(D33="Moulu/Ground",1.5,0)+IF(D33="Cartouches/Cartridges",10.4,0)+IF(AND(D33="Haschich/Hash",(E33&gt;=3)),3.5,0)+IF(AND(D33="Haschich/Hash",AND(E33&gt;=2,E33&lt;3)),4.3,0)+IF(AND(D33="Haschich/Hash",AND(E33&gt;=0,E33&lt;2)),5.9,0)+IF(AND(D33="Préroulés/Pre-rolled",AND(E33&gt;=0,E33&gt;27.99)),1.7,0))*E33</f>
        <v>27.75</v>
      </c>
      <c r="M33" s="148">
        <f t="shared" ref="M33:M96" si="3">IF(L33&gt;0,(F33/1.14975)-L33,"N/A")</f>
        <v>54.876657969123713</v>
      </c>
      <c r="N33" s="149" t="str">
        <f t="shared" ref="N33:N96" si="4">IF(E33=0,"",IF(K33=O33,"Calcul de base/ Standard calculation","Marge protégée/ Protected margin"))</f>
        <v>Marge protégée/ Protected margin</v>
      </c>
      <c r="O33" s="150">
        <f t="shared" ref="O33:O96" si="5">IF(K33="NA",M33,MIN(K33,M33))</f>
        <v>54.876657969123713</v>
      </c>
      <c r="P33" s="151">
        <f t="shared" ref="P33:P96" si="6">IF(ISBLANK(F33),"",IF(E33&gt;0,ROUNDDOWN(O33/0.05,0)*0.05,"Remplir colonne D/Complete column D"))</f>
        <v>54.85</v>
      </c>
      <c r="Q33" s="1" t="str">
        <f>IF(ROUND(F33,1)=F33,"","ATTENTION, arrondir au dixième près, WARNING, round up the amount")</f>
        <v/>
      </c>
    </row>
    <row r="34" spans="2:17" s="1" customFormat="1" ht="13.5" customHeight="1" x14ac:dyDescent="0.25">
      <c r="B34" s="166">
        <v>222222222</v>
      </c>
      <c r="C34" s="166" t="s">
        <v>8</v>
      </c>
      <c r="D34" s="164" t="s">
        <v>9</v>
      </c>
      <c r="E34" s="103">
        <v>15</v>
      </c>
      <c r="F34" s="199">
        <v>109.9</v>
      </c>
      <c r="G34" s="146">
        <f>IFERROR(F34/E34,"")</f>
        <v>7.3266666666666671</v>
      </c>
      <c r="H34" s="146"/>
      <c r="I34" s="45">
        <f t="shared" si="0"/>
        <v>15.75</v>
      </c>
      <c r="J34" s="170">
        <f>IFERROR(VLOOKUP($D34,PGP!$A:$B,2,FALSE),0)</f>
        <v>0.17499999999999999</v>
      </c>
      <c r="K34" s="147">
        <f t="shared" si="1"/>
        <v>67.94</v>
      </c>
      <c r="L34" s="171">
        <f t="shared" si="2"/>
        <v>27.75</v>
      </c>
      <c r="M34" s="148">
        <f t="shared" si="3"/>
        <v>67.835996955859969</v>
      </c>
      <c r="N34" s="149" t="str">
        <f t="shared" si="4"/>
        <v>Marge protégée/ Protected margin</v>
      </c>
      <c r="O34" s="150">
        <f t="shared" si="5"/>
        <v>67.835996955859969</v>
      </c>
      <c r="P34" s="151">
        <f t="shared" si="6"/>
        <v>67.8</v>
      </c>
      <c r="Q34" s="1" t="str">
        <f>IF(ROUND(F34,1)=F34,"","ATTENTION, arrondir au dixième près, WARNING, round up the amount")</f>
        <v/>
      </c>
    </row>
    <row r="35" spans="2:17" s="1" customFormat="1" ht="13.5" customHeight="1" x14ac:dyDescent="0.25">
      <c r="B35" s="166"/>
      <c r="C35" s="166"/>
      <c r="D35" s="164" t="s">
        <v>9</v>
      </c>
      <c r="E35" s="103">
        <v>3.5</v>
      </c>
      <c r="F35" s="21">
        <v>42.9</v>
      </c>
      <c r="G35" s="146">
        <f t="shared" ref="G35:G98" si="7">IFERROR(F35/E35,"")</f>
        <v>12.257142857142856</v>
      </c>
      <c r="H35" s="146"/>
      <c r="I35" s="45">
        <f t="shared" si="0"/>
        <v>3.6750000000000003</v>
      </c>
      <c r="J35" s="170">
        <f>IFERROR(VLOOKUP($D35,PGP!$A:$B,2,FALSE),0)</f>
        <v>0.17499999999999999</v>
      </c>
      <c r="K35" s="147">
        <f t="shared" si="1"/>
        <v>28.62</v>
      </c>
      <c r="L35" s="171">
        <f t="shared" si="2"/>
        <v>6.4750000000000005</v>
      </c>
      <c r="M35" s="148">
        <f t="shared" si="3"/>
        <v>30.837459230267449</v>
      </c>
      <c r="N35" s="149" t="str">
        <f t="shared" si="4"/>
        <v>Calcul de base/ Standard calculation</v>
      </c>
      <c r="O35" s="150">
        <f t="shared" si="5"/>
        <v>28.62</v>
      </c>
      <c r="P35" s="151">
        <f t="shared" si="6"/>
        <v>28.6</v>
      </c>
      <c r="Q35" s="1" t="str">
        <f t="shared" ref="Q35:Q41" si="8">IF(ROUND(F35,1)=F35,"","ATTENTION, arrondir au dixième près, WARNING, round up the amount")</f>
        <v/>
      </c>
    </row>
    <row r="36" spans="2:17" s="1" customFormat="1" ht="13.5" customHeight="1" x14ac:dyDescent="0.25">
      <c r="B36" s="166"/>
      <c r="C36" s="166"/>
      <c r="D36" s="164" t="s">
        <v>9</v>
      </c>
      <c r="E36" s="103">
        <v>3.5</v>
      </c>
      <c r="F36" s="21">
        <v>36.5</v>
      </c>
      <c r="G36" s="146">
        <f t="shared" si="7"/>
        <v>10.428571428571429</v>
      </c>
      <c r="H36" s="146"/>
      <c r="I36" s="45">
        <f t="shared" si="0"/>
        <v>3.6750000000000003</v>
      </c>
      <c r="J36" s="170">
        <f>IFERROR(VLOOKUP($D36,PGP!$A:$B,2,FALSE),0)</f>
        <v>0.17499999999999999</v>
      </c>
      <c r="K36" s="147">
        <f t="shared" si="1"/>
        <v>23.89</v>
      </c>
      <c r="L36" s="171">
        <f t="shared" si="2"/>
        <v>6.4750000000000005</v>
      </c>
      <c r="M36" s="148">
        <f t="shared" si="3"/>
        <v>25.271031746031742</v>
      </c>
      <c r="N36" s="149" t="str">
        <f t="shared" si="4"/>
        <v>Calcul de base/ Standard calculation</v>
      </c>
      <c r="O36" s="150">
        <f t="shared" si="5"/>
        <v>23.89</v>
      </c>
      <c r="P36" s="151">
        <f t="shared" si="6"/>
        <v>23.85</v>
      </c>
      <c r="Q36" s="1" t="str">
        <f t="shared" ref="Q36:Q38" si="9">IF(ROUND(F36,1)=F36,"","ATTENTION, arrondir au dixième près, WARNING, round up the amount")</f>
        <v/>
      </c>
    </row>
    <row r="37" spans="2:17" s="1" customFormat="1" ht="13.5" customHeight="1" x14ac:dyDescent="0.25">
      <c r="B37" s="166"/>
      <c r="C37" s="166"/>
      <c r="D37" s="164" t="s">
        <v>9</v>
      </c>
      <c r="E37" s="103">
        <v>15</v>
      </c>
      <c r="F37" s="199">
        <v>89.5</v>
      </c>
      <c r="G37" s="146">
        <f t="shared" si="7"/>
        <v>5.9666666666666668</v>
      </c>
      <c r="H37" s="146"/>
      <c r="I37" s="45">
        <f t="shared" si="0"/>
        <v>15.75</v>
      </c>
      <c r="J37" s="170">
        <f>IFERROR(VLOOKUP($D37,PGP!$A:$B,2,FALSE),0)</f>
        <v>0.17499999999999999</v>
      </c>
      <c r="K37" s="147">
        <f t="shared" si="1"/>
        <v>52.84</v>
      </c>
      <c r="L37" s="171">
        <f t="shared" si="2"/>
        <v>27.75</v>
      </c>
      <c r="M37" s="148">
        <f t="shared" si="3"/>
        <v>50.093009349858661</v>
      </c>
      <c r="N37" s="149" t="str">
        <f t="shared" si="4"/>
        <v>Marge protégée/ Protected margin</v>
      </c>
      <c r="O37" s="150">
        <f t="shared" si="5"/>
        <v>50.093009349858661</v>
      </c>
      <c r="P37" s="151">
        <f t="shared" si="6"/>
        <v>50.050000000000004</v>
      </c>
      <c r="Q37" s="1" t="str">
        <f t="shared" si="9"/>
        <v/>
      </c>
    </row>
    <row r="38" spans="2:17" s="1" customFormat="1" ht="13.5" customHeight="1" x14ac:dyDescent="0.25">
      <c r="B38" s="166"/>
      <c r="C38" s="166"/>
      <c r="D38" s="164" t="s">
        <v>9</v>
      </c>
      <c r="E38" s="103"/>
      <c r="F38" s="21"/>
      <c r="G38" s="146" t="str">
        <f t="shared" si="7"/>
        <v/>
      </c>
      <c r="H38" s="146"/>
      <c r="I38" s="45">
        <f t="shared" si="0"/>
        <v>0</v>
      </c>
      <c r="J38" s="170">
        <f>IFERROR(VLOOKUP($D38,PGP!$A:$B,2,FALSE),0)</f>
        <v>0.17499999999999999</v>
      </c>
      <c r="K38" s="147">
        <f t="shared" si="1"/>
        <v>0</v>
      </c>
      <c r="L38" s="171">
        <f t="shared" si="2"/>
        <v>0</v>
      </c>
      <c r="M38" s="148" t="str">
        <f t="shared" si="3"/>
        <v>N/A</v>
      </c>
      <c r="N38" s="149" t="str">
        <f t="shared" si="4"/>
        <v/>
      </c>
      <c r="O38" s="150">
        <f t="shared" si="5"/>
        <v>0</v>
      </c>
      <c r="P38" s="151" t="str">
        <f t="shared" si="6"/>
        <v/>
      </c>
      <c r="Q38" s="1" t="str">
        <f t="shared" si="9"/>
        <v/>
      </c>
    </row>
    <row r="39" spans="2:17" s="1" customFormat="1" ht="13.5" customHeight="1" x14ac:dyDescent="0.25">
      <c r="B39" s="166"/>
      <c r="C39" s="166"/>
      <c r="D39" s="164"/>
      <c r="E39" s="103"/>
      <c r="F39" s="21"/>
      <c r="G39" s="146" t="str">
        <f t="shared" si="7"/>
        <v/>
      </c>
      <c r="H39" s="146"/>
      <c r="I39" s="45">
        <f t="shared" si="0"/>
        <v>0</v>
      </c>
      <c r="J39" s="170">
        <f>IFERROR(VLOOKUP($D39,PGP!$A:$B,2,FALSE),0)</f>
        <v>0</v>
      </c>
      <c r="K39" s="147">
        <f t="shared" si="1"/>
        <v>0</v>
      </c>
      <c r="L39" s="171">
        <f t="shared" si="2"/>
        <v>0</v>
      </c>
      <c r="M39" s="148" t="str">
        <f t="shared" si="3"/>
        <v>N/A</v>
      </c>
      <c r="N39" s="149" t="str">
        <f t="shared" si="4"/>
        <v/>
      </c>
      <c r="O39" s="150">
        <f t="shared" si="5"/>
        <v>0</v>
      </c>
      <c r="P39" s="151" t="str">
        <f t="shared" si="6"/>
        <v/>
      </c>
      <c r="Q39" s="1" t="str">
        <f t="shared" si="8"/>
        <v/>
      </c>
    </row>
    <row r="40" spans="2:17" s="1" customFormat="1" ht="13.5" customHeight="1" x14ac:dyDescent="0.25">
      <c r="B40" s="166"/>
      <c r="C40" s="166"/>
      <c r="D40" s="164"/>
      <c r="E40" s="103"/>
      <c r="F40" s="21"/>
      <c r="G40" s="146" t="str">
        <f t="shared" si="7"/>
        <v/>
      </c>
      <c r="H40" s="146"/>
      <c r="I40" s="45">
        <f t="shared" si="0"/>
        <v>0</v>
      </c>
      <c r="J40" s="170">
        <f>IFERROR(VLOOKUP($D40,PGP!$A:$B,2,FALSE),0)</f>
        <v>0</v>
      </c>
      <c r="K40" s="147">
        <f t="shared" si="1"/>
        <v>0</v>
      </c>
      <c r="L40" s="171">
        <f t="shared" si="2"/>
        <v>0</v>
      </c>
      <c r="M40" s="148" t="str">
        <f t="shared" si="3"/>
        <v>N/A</v>
      </c>
      <c r="N40" s="149" t="str">
        <f t="shared" si="4"/>
        <v/>
      </c>
      <c r="O40" s="150">
        <f t="shared" si="5"/>
        <v>0</v>
      </c>
      <c r="P40" s="151" t="str">
        <f t="shared" si="6"/>
        <v/>
      </c>
      <c r="Q40" s="1" t="str">
        <f t="shared" si="8"/>
        <v/>
      </c>
    </row>
    <row r="41" spans="2:17" s="1" customFormat="1" ht="13.5" customHeight="1" x14ac:dyDescent="0.25">
      <c r="B41" s="166"/>
      <c r="C41" s="166"/>
      <c r="D41" s="164" t="s">
        <v>187</v>
      </c>
      <c r="E41" s="103">
        <v>1</v>
      </c>
      <c r="F41" s="21">
        <v>30</v>
      </c>
      <c r="G41" s="146">
        <f t="shared" si="7"/>
        <v>30</v>
      </c>
      <c r="H41" s="146"/>
      <c r="I41" s="45">
        <f t="shared" ref="I34:I97" si="10">(IF(AND(D41="Fleurs séchées/Dried cannabis",(E41&lt;28)),1.05,0)+IF(AND(D41="Fleurs séchées/Dried cannabis",(E41=28)),0.9,0))*$E41</f>
        <v>0</v>
      </c>
      <c r="J41" s="170">
        <f>IFERROR(VLOOKUP($D41,PGP!$A:$B,2,FALSE),0)</f>
        <v>0.66669999999999996</v>
      </c>
      <c r="K41" s="147">
        <f t="shared" ref="K34:K97" si="11">ROUNDDOWN(((F41/1.14975)-I41)/(1+J41),2)</f>
        <v>15.65</v>
      </c>
      <c r="L41" s="171">
        <f>(IF(AND(D41="Fleurs séchées/Dried cannabis",(E41&lt;28)),1.85,0)+IF(AND(D41="Fleurs séchées/Dried cannabis",(E41=28)),1.25,0)+IF(AND(D41="Préroulés/Pre-rolled",(E41&lt;28)),2.2,0)+IF(D41="Moulu/Ground",1.5,0)+IF(D41="Cartouches/Cartridges",10.4,0)+IF(AND(D41="Haschich/Hash",(E41&gt;=3)),3.5,0)+IF(AND(D41="Haschich/Hash",AND(E41&gt;=2,E41&lt;3)),4.3,0)+IF(AND(D41="Haschich/Hash",AND(E41&gt;=0,E41&lt;2)),5.9,0)+IF(AND(D41="Préroulés/Pre-rolled",AND(E41&gt;=0,E41&gt;27.99)),1.7,0))*E41</f>
        <v>10.4</v>
      </c>
      <c r="M41" s="148">
        <f t="shared" ref="M34:M97" si="12">IF(L41&gt;0,(F41/1.14975)-L41,"N/A")</f>
        <v>15.692628832354858</v>
      </c>
      <c r="N41" s="149" t="str">
        <f t="shared" ref="N33:N96" si="13">IF(E41=0,"",IF(K41=O41,"Calcul de base/ Standard calculation","Marge protégée/ Protected margin"))</f>
        <v>Calcul de base/ Standard calculation</v>
      </c>
      <c r="O41" s="150">
        <f t="shared" ref="O33:O96" si="14">IF(K41="NA",M41,MIN(K41,M41))</f>
        <v>15.65</v>
      </c>
      <c r="P41" s="151">
        <f t="shared" ref="P33:P96" si="15">IF(ISBLANK(F41),"",IF(E41&gt;0,ROUNDDOWN(O41/0.05,0)*0.05,"Remplir colonne D/Complete column D"))</f>
        <v>15.65</v>
      </c>
      <c r="Q41" s="1" t="str">
        <f t="shared" si="8"/>
        <v/>
      </c>
    </row>
    <row r="42" spans="2:17" s="1" customFormat="1" ht="13.5" customHeight="1" x14ac:dyDescent="0.25">
      <c r="B42" s="166"/>
      <c r="C42" s="166"/>
      <c r="D42" s="164" t="s">
        <v>187</v>
      </c>
      <c r="E42" s="103">
        <v>1</v>
      </c>
      <c r="F42" s="21">
        <v>44.9</v>
      </c>
      <c r="G42" s="146">
        <f t="shared" si="7"/>
        <v>44.9</v>
      </c>
      <c r="H42" s="146"/>
      <c r="I42" s="45">
        <f t="shared" ref="I42:I105" si="16">(IF(AND(D42="Fleurs séchées/Dried cannabis",(E42&lt;28)),1.05,0)+IF(AND(D42="Fleurs séchées/Dried cannabis",(E42=28)),0.9,0))*$E42</f>
        <v>0</v>
      </c>
      <c r="J42" s="170">
        <f>IFERROR(VLOOKUP($D42,PGP!$A:$B,2,FALSE),0)</f>
        <v>0.66669999999999996</v>
      </c>
      <c r="K42" s="147">
        <f t="shared" ref="K42:K105" si="17">ROUNDDOWN(((F42/1.14975)-I42)/(1+J42),2)</f>
        <v>23.43</v>
      </c>
      <c r="L42" s="171">
        <f t="shared" ref="L42:L105" si="18">(IF(AND(D42="Fleurs séchées/Dried cannabis",(E42&lt;28)),1.85,0)+IF(AND(D42="Fleurs séchées/Dried cannabis",(E42=28)),1.25,0)+IF(AND(D42="Préroulés/Pre-rolled",(E42&lt;28)),2.2,0)+IF(D42="Moulu/Ground",1.5,0)+IF(D42="Cartouches/Cartridges",10.4,0)+IF(AND(D42="Haschich/Hash",(E42&gt;=3)),3.5,0)+IF(AND(D42="Haschich/Hash",AND(E42&gt;=2,E42&lt;3)),4.3,0)+IF(AND(D42="Haschich/Hash",AND(E42&gt;=0,E42&lt;2)),5.9,0)+IF(AND(D42="Préroulés/Pre-rolled",AND(E42&gt;=0,E42&gt;27.99)),1.7,0))*E42</f>
        <v>10.4</v>
      </c>
      <c r="M42" s="148">
        <f t="shared" ref="M42:M105" si="19">IF(L42&gt;0,(F42/1.14975)-L42,"N/A")</f>
        <v>28.651967819091105</v>
      </c>
      <c r="N42" s="149" t="str">
        <f t="shared" ref="N42:N105" si="20">IF(E42=0,"",IF(K42=O42,"Calcul de base/ Standard calculation","Marge protégée/ Protected margin"))</f>
        <v>Calcul de base/ Standard calculation</v>
      </c>
      <c r="O42" s="150">
        <f t="shared" ref="O42:O105" si="21">IF(K42="NA",M42,MIN(K42,M42))</f>
        <v>23.43</v>
      </c>
      <c r="P42" s="151">
        <f t="shared" ref="P42:P105" si="22">IF(ISBLANK(F42),"",IF(E42&gt;0,ROUNDDOWN(O42/0.05,0)*0.05,"Remplir colonne D/Complete column D"))</f>
        <v>23.400000000000002</v>
      </c>
      <c r="Q42" s="1" t="str">
        <f t="shared" ref="Q42:Q56" si="23">IF(ROUND(F42,1)=F42,"","ATTENTION, arrondir au dixième près, WARNING, round up the amount")</f>
        <v/>
      </c>
    </row>
    <row r="43" spans="2:17" s="1" customFormat="1" ht="13.5" customHeight="1" x14ac:dyDescent="0.25">
      <c r="B43" s="166"/>
      <c r="C43" s="166"/>
      <c r="D43" s="164"/>
      <c r="E43" s="103"/>
      <c r="F43" s="21"/>
      <c r="G43" s="146" t="str">
        <f t="shared" si="7"/>
        <v/>
      </c>
      <c r="H43" s="146"/>
      <c r="I43" s="45">
        <f t="shared" si="16"/>
        <v>0</v>
      </c>
      <c r="J43" s="170">
        <f>IFERROR(VLOOKUP($D43,PGP!$A:$B,2,FALSE),0)</f>
        <v>0</v>
      </c>
      <c r="K43" s="147">
        <f t="shared" si="17"/>
        <v>0</v>
      </c>
      <c r="L43" s="171">
        <f t="shared" si="18"/>
        <v>0</v>
      </c>
      <c r="M43" s="148" t="str">
        <f t="shared" si="19"/>
        <v>N/A</v>
      </c>
      <c r="N43" s="149" t="str">
        <f t="shared" si="20"/>
        <v/>
      </c>
      <c r="O43" s="150">
        <f t="shared" si="21"/>
        <v>0</v>
      </c>
      <c r="P43" s="151" t="str">
        <f t="shared" si="22"/>
        <v/>
      </c>
      <c r="Q43" s="1" t="str">
        <f t="shared" si="23"/>
        <v/>
      </c>
    </row>
    <row r="44" spans="2:17" s="1" customFormat="1" ht="13.5" customHeight="1" x14ac:dyDescent="0.25">
      <c r="B44" s="166"/>
      <c r="C44" s="166"/>
      <c r="D44" s="164"/>
      <c r="E44" s="103"/>
      <c r="F44" s="21"/>
      <c r="G44" s="146" t="str">
        <f t="shared" si="7"/>
        <v/>
      </c>
      <c r="H44" s="146"/>
      <c r="I44" s="45">
        <f t="shared" si="16"/>
        <v>0</v>
      </c>
      <c r="J44" s="170">
        <f>IFERROR(VLOOKUP($D44,PGP!$A:$B,2,FALSE),0)</f>
        <v>0</v>
      </c>
      <c r="K44" s="147">
        <f t="shared" si="17"/>
        <v>0</v>
      </c>
      <c r="L44" s="171">
        <f t="shared" si="18"/>
        <v>0</v>
      </c>
      <c r="M44" s="148" t="str">
        <f t="shared" si="19"/>
        <v>N/A</v>
      </c>
      <c r="N44" s="149" t="str">
        <f t="shared" si="20"/>
        <v/>
      </c>
      <c r="O44" s="150">
        <f t="shared" si="21"/>
        <v>0</v>
      </c>
      <c r="P44" s="151" t="str">
        <f t="shared" si="22"/>
        <v/>
      </c>
      <c r="Q44" s="1" t="str">
        <f t="shared" si="23"/>
        <v/>
      </c>
    </row>
    <row r="45" spans="2:17" s="1" customFormat="1" ht="13.5" customHeight="1" x14ac:dyDescent="0.25">
      <c r="B45" s="166"/>
      <c r="C45" s="166"/>
      <c r="D45" s="164"/>
      <c r="E45" s="103"/>
      <c r="F45" s="21"/>
      <c r="G45" s="146" t="str">
        <f t="shared" si="7"/>
        <v/>
      </c>
      <c r="H45" s="146"/>
      <c r="I45" s="45">
        <f t="shared" si="16"/>
        <v>0</v>
      </c>
      <c r="J45" s="170">
        <f>IFERROR(VLOOKUP($D45,PGP!$A:$B,2,FALSE),0)</f>
        <v>0</v>
      </c>
      <c r="K45" s="147">
        <f t="shared" si="17"/>
        <v>0</v>
      </c>
      <c r="L45" s="171">
        <f t="shared" si="18"/>
        <v>0</v>
      </c>
      <c r="M45" s="148" t="str">
        <f t="shared" si="19"/>
        <v>N/A</v>
      </c>
      <c r="N45" s="149" t="str">
        <f t="shared" si="20"/>
        <v/>
      </c>
      <c r="O45" s="150">
        <f t="shared" si="21"/>
        <v>0</v>
      </c>
      <c r="P45" s="151" t="str">
        <f t="shared" si="22"/>
        <v/>
      </c>
      <c r="Q45" s="1" t="str">
        <f t="shared" si="23"/>
        <v/>
      </c>
    </row>
    <row r="46" spans="2:17" s="1" customFormat="1" ht="13.5" customHeight="1" x14ac:dyDescent="0.25">
      <c r="B46" s="166"/>
      <c r="C46" s="166"/>
      <c r="D46" s="164"/>
      <c r="E46" s="103"/>
      <c r="F46" s="21"/>
      <c r="G46" s="146" t="str">
        <f t="shared" si="7"/>
        <v/>
      </c>
      <c r="H46" s="146"/>
      <c r="I46" s="45">
        <f t="shared" si="16"/>
        <v>0</v>
      </c>
      <c r="J46" s="170">
        <f>IFERROR(VLOOKUP($D46,PGP!$A:$B,2,FALSE),0)</f>
        <v>0</v>
      </c>
      <c r="K46" s="147">
        <f t="shared" si="17"/>
        <v>0</v>
      </c>
      <c r="L46" s="171">
        <f t="shared" si="18"/>
        <v>0</v>
      </c>
      <c r="M46" s="148" t="str">
        <f t="shared" si="19"/>
        <v>N/A</v>
      </c>
      <c r="N46" s="149" t="str">
        <f t="shared" si="20"/>
        <v/>
      </c>
      <c r="O46" s="150">
        <f t="shared" si="21"/>
        <v>0</v>
      </c>
      <c r="P46" s="151" t="str">
        <f t="shared" si="22"/>
        <v/>
      </c>
      <c r="Q46" s="1" t="str">
        <f t="shared" si="23"/>
        <v/>
      </c>
    </row>
    <row r="47" spans="2:17" s="1" customFormat="1" ht="13.5" customHeight="1" x14ac:dyDescent="0.25">
      <c r="B47" s="166"/>
      <c r="C47" s="166"/>
      <c r="D47" s="164"/>
      <c r="E47" s="103"/>
      <c r="F47" s="21"/>
      <c r="G47" s="146" t="str">
        <f t="shared" si="7"/>
        <v/>
      </c>
      <c r="H47" s="146"/>
      <c r="I47" s="45">
        <f t="shared" si="16"/>
        <v>0</v>
      </c>
      <c r="J47" s="170">
        <f>IFERROR(VLOOKUP($D47,PGP!$A:$B,2,FALSE),0)</f>
        <v>0</v>
      </c>
      <c r="K47" s="147">
        <f t="shared" si="17"/>
        <v>0</v>
      </c>
      <c r="L47" s="171">
        <f t="shared" si="18"/>
        <v>0</v>
      </c>
      <c r="M47" s="148" t="str">
        <f t="shared" si="19"/>
        <v>N/A</v>
      </c>
      <c r="N47" s="149" t="str">
        <f t="shared" si="20"/>
        <v/>
      </c>
      <c r="O47" s="150">
        <f t="shared" si="21"/>
        <v>0</v>
      </c>
      <c r="P47" s="151" t="str">
        <f t="shared" si="22"/>
        <v/>
      </c>
      <c r="Q47" s="1" t="str">
        <f t="shared" si="23"/>
        <v/>
      </c>
    </row>
    <row r="48" spans="2:17" s="1" customFormat="1" ht="13.5" customHeight="1" x14ac:dyDescent="0.25">
      <c r="B48" s="166"/>
      <c r="C48" s="166"/>
      <c r="D48" s="164"/>
      <c r="E48" s="103"/>
      <c r="F48" s="21"/>
      <c r="G48" s="146" t="str">
        <f t="shared" si="7"/>
        <v/>
      </c>
      <c r="H48" s="146"/>
      <c r="I48" s="45">
        <f t="shared" si="16"/>
        <v>0</v>
      </c>
      <c r="J48" s="170">
        <f>IFERROR(VLOOKUP($D48,PGP!$A:$B,2,FALSE),0)</f>
        <v>0</v>
      </c>
      <c r="K48" s="147">
        <f t="shared" si="17"/>
        <v>0</v>
      </c>
      <c r="L48" s="171">
        <f t="shared" si="18"/>
        <v>0</v>
      </c>
      <c r="M48" s="148" t="str">
        <f t="shared" si="19"/>
        <v>N/A</v>
      </c>
      <c r="N48" s="149" t="str">
        <f t="shared" si="20"/>
        <v/>
      </c>
      <c r="O48" s="150">
        <f t="shared" si="21"/>
        <v>0</v>
      </c>
      <c r="P48" s="151" t="str">
        <f t="shared" si="22"/>
        <v/>
      </c>
      <c r="Q48" s="1" t="str">
        <f t="shared" si="23"/>
        <v/>
      </c>
    </row>
    <row r="49" spans="2:17" s="1" customFormat="1" ht="13.5" customHeight="1" x14ac:dyDescent="0.25">
      <c r="B49" s="166"/>
      <c r="C49" s="166"/>
      <c r="D49" s="164"/>
      <c r="E49" s="103"/>
      <c r="F49" s="21"/>
      <c r="G49" s="146" t="str">
        <f t="shared" si="7"/>
        <v/>
      </c>
      <c r="H49" s="146"/>
      <c r="I49" s="45">
        <f t="shared" si="16"/>
        <v>0</v>
      </c>
      <c r="J49" s="170">
        <f>IFERROR(VLOOKUP($D49,PGP!$A:$B,2,FALSE),0)</f>
        <v>0</v>
      </c>
      <c r="K49" s="147">
        <f t="shared" si="17"/>
        <v>0</v>
      </c>
      <c r="L49" s="171">
        <f t="shared" si="18"/>
        <v>0</v>
      </c>
      <c r="M49" s="148" t="str">
        <f t="shared" si="19"/>
        <v>N/A</v>
      </c>
      <c r="N49" s="149" t="str">
        <f t="shared" si="20"/>
        <v/>
      </c>
      <c r="O49" s="150">
        <f t="shared" si="21"/>
        <v>0</v>
      </c>
      <c r="P49" s="151" t="str">
        <f t="shared" si="22"/>
        <v/>
      </c>
      <c r="Q49" s="1" t="str">
        <f t="shared" si="23"/>
        <v/>
      </c>
    </row>
    <row r="50" spans="2:17" s="1" customFormat="1" ht="13.5" customHeight="1" x14ac:dyDescent="0.25">
      <c r="B50" s="166"/>
      <c r="C50" s="166"/>
      <c r="D50" s="164"/>
      <c r="E50" s="103"/>
      <c r="F50" s="21"/>
      <c r="G50" s="146" t="str">
        <f t="shared" si="7"/>
        <v/>
      </c>
      <c r="H50" s="146"/>
      <c r="I50" s="45">
        <f t="shared" si="16"/>
        <v>0</v>
      </c>
      <c r="J50" s="170">
        <f>IFERROR(VLOOKUP($D50,PGP!$A:$B,2,FALSE),0)</f>
        <v>0</v>
      </c>
      <c r="K50" s="147">
        <f t="shared" si="17"/>
        <v>0</v>
      </c>
      <c r="L50" s="171">
        <f t="shared" si="18"/>
        <v>0</v>
      </c>
      <c r="M50" s="148" t="str">
        <f t="shared" si="19"/>
        <v>N/A</v>
      </c>
      <c r="N50" s="149" t="str">
        <f t="shared" si="20"/>
        <v/>
      </c>
      <c r="O50" s="150">
        <f t="shared" si="21"/>
        <v>0</v>
      </c>
      <c r="P50" s="151" t="str">
        <f t="shared" si="22"/>
        <v/>
      </c>
      <c r="Q50" s="1" t="str">
        <f t="shared" si="23"/>
        <v/>
      </c>
    </row>
    <row r="51" spans="2:17" s="1" customFormat="1" ht="13.5" customHeight="1" x14ac:dyDescent="0.25">
      <c r="B51" s="166"/>
      <c r="C51" s="166"/>
      <c r="D51" s="164"/>
      <c r="E51" s="103"/>
      <c r="F51" s="21"/>
      <c r="G51" s="146" t="str">
        <f t="shared" si="7"/>
        <v/>
      </c>
      <c r="H51" s="146"/>
      <c r="I51" s="45">
        <f t="shared" si="16"/>
        <v>0</v>
      </c>
      <c r="J51" s="170">
        <f>IFERROR(VLOOKUP($D51,PGP!$A:$B,2,FALSE),0)</f>
        <v>0</v>
      </c>
      <c r="K51" s="147">
        <f t="shared" si="17"/>
        <v>0</v>
      </c>
      <c r="L51" s="171">
        <f t="shared" si="18"/>
        <v>0</v>
      </c>
      <c r="M51" s="148" t="str">
        <f t="shared" si="19"/>
        <v>N/A</v>
      </c>
      <c r="N51" s="149" t="str">
        <f t="shared" si="20"/>
        <v/>
      </c>
      <c r="O51" s="150">
        <f t="shared" si="21"/>
        <v>0</v>
      </c>
      <c r="P51" s="151" t="str">
        <f t="shared" si="22"/>
        <v/>
      </c>
      <c r="Q51" s="1" t="str">
        <f t="shared" si="23"/>
        <v/>
      </c>
    </row>
    <row r="52" spans="2:17" s="1" customFormat="1" ht="13.5" customHeight="1" x14ac:dyDescent="0.25">
      <c r="B52" s="166"/>
      <c r="C52" s="166"/>
      <c r="D52" s="164"/>
      <c r="E52" s="103"/>
      <c r="F52" s="21"/>
      <c r="G52" s="146" t="str">
        <f t="shared" si="7"/>
        <v/>
      </c>
      <c r="H52" s="146"/>
      <c r="I52" s="45">
        <f t="shared" si="16"/>
        <v>0</v>
      </c>
      <c r="J52" s="170">
        <f>IFERROR(VLOOKUP($D52,PGP!$A:$B,2,FALSE),0)</f>
        <v>0</v>
      </c>
      <c r="K52" s="147">
        <f t="shared" si="17"/>
        <v>0</v>
      </c>
      <c r="L52" s="171">
        <f t="shared" si="18"/>
        <v>0</v>
      </c>
      <c r="M52" s="148" t="str">
        <f t="shared" si="19"/>
        <v>N/A</v>
      </c>
      <c r="N52" s="149" t="str">
        <f t="shared" si="20"/>
        <v/>
      </c>
      <c r="O52" s="150">
        <f t="shared" si="21"/>
        <v>0</v>
      </c>
      <c r="P52" s="151" t="str">
        <f t="shared" si="22"/>
        <v/>
      </c>
      <c r="Q52" s="1" t="str">
        <f t="shared" si="23"/>
        <v/>
      </c>
    </row>
    <row r="53" spans="2:17" s="1" customFormat="1" ht="13.5" customHeight="1" x14ac:dyDescent="0.25">
      <c r="B53" s="166"/>
      <c r="C53" s="166"/>
      <c r="D53" s="164"/>
      <c r="E53" s="103"/>
      <c r="F53" s="21"/>
      <c r="G53" s="146" t="str">
        <f t="shared" si="7"/>
        <v/>
      </c>
      <c r="H53" s="146"/>
      <c r="I53" s="45">
        <f t="shared" si="16"/>
        <v>0</v>
      </c>
      <c r="J53" s="170">
        <f>IFERROR(VLOOKUP($D53,PGP!$A:$B,2,FALSE),0)</f>
        <v>0</v>
      </c>
      <c r="K53" s="147">
        <f t="shared" si="17"/>
        <v>0</v>
      </c>
      <c r="L53" s="171">
        <f t="shared" si="18"/>
        <v>0</v>
      </c>
      <c r="M53" s="148" t="str">
        <f t="shared" si="19"/>
        <v>N/A</v>
      </c>
      <c r="N53" s="149" t="str">
        <f t="shared" si="20"/>
        <v/>
      </c>
      <c r="O53" s="150">
        <f t="shared" si="21"/>
        <v>0</v>
      </c>
      <c r="P53" s="151" t="str">
        <f t="shared" si="22"/>
        <v/>
      </c>
      <c r="Q53" s="1" t="str">
        <f t="shared" si="23"/>
        <v/>
      </c>
    </row>
    <row r="54" spans="2:17" s="1" customFormat="1" ht="13.5" customHeight="1" x14ac:dyDescent="0.25">
      <c r="B54" s="166"/>
      <c r="C54" s="166"/>
      <c r="D54" s="164"/>
      <c r="E54" s="103"/>
      <c r="F54" s="21"/>
      <c r="G54" s="146" t="str">
        <f t="shared" si="7"/>
        <v/>
      </c>
      <c r="H54" s="146"/>
      <c r="I54" s="45">
        <f t="shared" si="16"/>
        <v>0</v>
      </c>
      <c r="J54" s="170">
        <f>IFERROR(VLOOKUP($D54,PGP!$A:$B,2,FALSE),0)</f>
        <v>0</v>
      </c>
      <c r="K54" s="147">
        <f t="shared" si="17"/>
        <v>0</v>
      </c>
      <c r="L54" s="171">
        <f t="shared" si="18"/>
        <v>0</v>
      </c>
      <c r="M54" s="148" t="str">
        <f t="shared" si="19"/>
        <v>N/A</v>
      </c>
      <c r="N54" s="149" t="str">
        <f t="shared" si="20"/>
        <v/>
      </c>
      <c r="O54" s="150">
        <f t="shared" si="21"/>
        <v>0</v>
      </c>
      <c r="P54" s="151" t="str">
        <f t="shared" si="22"/>
        <v/>
      </c>
      <c r="Q54" s="1" t="str">
        <f t="shared" si="23"/>
        <v/>
      </c>
    </row>
    <row r="55" spans="2:17" s="1" customFormat="1" ht="13.5" customHeight="1" x14ac:dyDescent="0.25">
      <c r="B55" s="166"/>
      <c r="C55" s="166"/>
      <c r="D55" s="164"/>
      <c r="E55" s="103"/>
      <c r="F55" s="21"/>
      <c r="G55" s="146" t="str">
        <f t="shared" si="7"/>
        <v/>
      </c>
      <c r="H55" s="146"/>
      <c r="I55" s="45">
        <f t="shared" si="16"/>
        <v>0</v>
      </c>
      <c r="J55" s="170">
        <f>IFERROR(VLOOKUP($D55,PGP!$A:$B,2,FALSE),0)</f>
        <v>0</v>
      </c>
      <c r="K55" s="147">
        <f t="shared" si="17"/>
        <v>0</v>
      </c>
      <c r="L55" s="171">
        <f t="shared" si="18"/>
        <v>0</v>
      </c>
      <c r="M55" s="148" t="str">
        <f t="shared" si="19"/>
        <v>N/A</v>
      </c>
      <c r="N55" s="149" t="str">
        <f t="shared" si="20"/>
        <v/>
      </c>
      <c r="O55" s="150">
        <f t="shared" si="21"/>
        <v>0</v>
      </c>
      <c r="P55" s="151" t="str">
        <f t="shared" si="22"/>
        <v/>
      </c>
      <c r="Q55" s="1" t="str">
        <f t="shared" si="23"/>
        <v/>
      </c>
    </row>
    <row r="56" spans="2:17" s="1" customFormat="1" ht="13.5" customHeight="1" x14ac:dyDescent="0.25">
      <c r="B56" s="166"/>
      <c r="C56" s="166"/>
      <c r="D56" s="164"/>
      <c r="E56" s="103"/>
      <c r="F56" s="21"/>
      <c r="G56" s="146" t="str">
        <f t="shared" si="7"/>
        <v/>
      </c>
      <c r="H56" s="146"/>
      <c r="I56" s="45">
        <f t="shared" si="16"/>
        <v>0</v>
      </c>
      <c r="J56" s="170">
        <f>IFERROR(VLOOKUP($D56,PGP!$A:$B,2,FALSE),0)</f>
        <v>0</v>
      </c>
      <c r="K56" s="147">
        <f t="shared" si="17"/>
        <v>0</v>
      </c>
      <c r="L56" s="171">
        <f t="shared" si="18"/>
        <v>0</v>
      </c>
      <c r="M56" s="148" t="str">
        <f t="shared" si="19"/>
        <v>N/A</v>
      </c>
      <c r="N56" s="149" t="str">
        <f t="shared" si="20"/>
        <v/>
      </c>
      <c r="O56" s="150">
        <f t="shared" si="21"/>
        <v>0</v>
      </c>
      <c r="P56" s="151" t="str">
        <f t="shared" si="22"/>
        <v/>
      </c>
      <c r="Q56" s="1" t="str">
        <f t="shared" si="23"/>
        <v/>
      </c>
    </row>
    <row r="57" spans="2:17" s="1" customFormat="1" ht="13.5" customHeight="1" x14ac:dyDescent="0.25">
      <c r="B57" s="166"/>
      <c r="C57" s="166"/>
      <c r="D57" s="164"/>
      <c r="E57" s="103"/>
      <c r="F57" s="21"/>
      <c r="G57" s="146" t="str">
        <f t="shared" si="7"/>
        <v/>
      </c>
      <c r="H57" s="146"/>
      <c r="I57" s="45">
        <f t="shared" si="16"/>
        <v>0</v>
      </c>
      <c r="J57" s="170">
        <f>IFERROR(VLOOKUP($D57,PGP!$A:$B,2,FALSE),0)</f>
        <v>0</v>
      </c>
      <c r="K57" s="147">
        <f t="shared" si="17"/>
        <v>0</v>
      </c>
      <c r="L57" s="171">
        <f t="shared" si="18"/>
        <v>0</v>
      </c>
      <c r="M57" s="148" t="str">
        <f t="shared" si="19"/>
        <v>N/A</v>
      </c>
      <c r="N57" s="149" t="str">
        <f t="shared" si="20"/>
        <v/>
      </c>
      <c r="O57" s="150">
        <f t="shared" si="21"/>
        <v>0</v>
      </c>
      <c r="P57" s="151" t="str">
        <f t="shared" si="22"/>
        <v/>
      </c>
      <c r="Q57" s="1" t="str">
        <f t="shared" ref="Q57:Q107" si="24">IF(ROUND(F57,1)=F57,"","ATTENTION, arrondir au dixième près, WARNING, round up the amount")</f>
        <v/>
      </c>
    </row>
    <row r="58" spans="2:17" s="1" customFormat="1" ht="13.5" customHeight="1" x14ac:dyDescent="0.25">
      <c r="B58" s="166"/>
      <c r="C58" s="166"/>
      <c r="D58" s="164"/>
      <c r="E58" s="103"/>
      <c r="F58" s="21"/>
      <c r="G58" s="146" t="str">
        <f t="shared" si="7"/>
        <v/>
      </c>
      <c r="H58" s="146"/>
      <c r="I58" s="45">
        <f t="shared" si="16"/>
        <v>0</v>
      </c>
      <c r="J58" s="170">
        <f>IFERROR(VLOOKUP($D58,PGP!$A:$B,2,FALSE),0)</f>
        <v>0</v>
      </c>
      <c r="K58" s="147">
        <f t="shared" si="17"/>
        <v>0</v>
      </c>
      <c r="L58" s="171">
        <f t="shared" si="18"/>
        <v>0</v>
      </c>
      <c r="M58" s="148" t="str">
        <f t="shared" si="19"/>
        <v>N/A</v>
      </c>
      <c r="N58" s="149" t="str">
        <f t="shared" si="20"/>
        <v/>
      </c>
      <c r="O58" s="150">
        <f t="shared" si="21"/>
        <v>0</v>
      </c>
      <c r="P58" s="151" t="str">
        <f t="shared" si="22"/>
        <v/>
      </c>
      <c r="Q58" s="1" t="str">
        <f t="shared" si="24"/>
        <v/>
      </c>
    </row>
    <row r="59" spans="2:17" s="1" customFormat="1" ht="13.5" customHeight="1" x14ac:dyDescent="0.25">
      <c r="B59" s="166"/>
      <c r="C59" s="166"/>
      <c r="D59" s="164"/>
      <c r="E59" s="103"/>
      <c r="F59" s="21"/>
      <c r="G59" s="146" t="str">
        <f t="shared" si="7"/>
        <v/>
      </c>
      <c r="H59" s="146"/>
      <c r="I59" s="45">
        <f t="shared" si="16"/>
        <v>0</v>
      </c>
      <c r="J59" s="170">
        <f>IFERROR(VLOOKUP($D59,PGP!$A:$B,2,FALSE),0)</f>
        <v>0</v>
      </c>
      <c r="K59" s="147">
        <f t="shared" si="17"/>
        <v>0</v>
      </c>
      <c r="L59" s="171">
        <f t="shared" si="18"/>
        <v>0</v>
      </c>
      <c r="M59" s="148" t="str">
        <f t="shared" si="19"/>
        <v>N/A</v>
      </c>
      <c r="N59" s="149" t="str">
        <f t="shared" si="20"/>
        <v/>
      </c>
      <c r="O59" s="150">
        <f t="shared" si="21"/>
        <v>0</v>
      </c>
      <c r="P59" s="151" t="str">
        <f t="shared" si="22"/>
        <v/>
      </c>
      <c r="Q59" s="1" t="str">
        <f t="shared" si="24"/>
        <v/>
      </c>
    </row>
    <row r="60" spans="2:17" s="1" customFormat="1" ht="13.5" customHeight="1" x14ac:dyDescent="0.25">
      <c r="B60" s="166"/>
      <c r="C60" s="166"/>
      <c r="D60" s="164"/>
      <c r="E60" s="103"/>
      <c r="F60" s="21"/>
      <c r="G60" s="146" t="str">
        <f t="shared" si="7"/>
        <v/>
      </c>
      <c r="H60" s="146"/>
      <c r="I60" s="45">
        <f t="shared" si="16"/>
        <v>0</v>
      </c>
      <c r="J60" s="170">
        <f>IFERROR(VLOOKUP($D60,PGP!$A:$B,2,FALSE),0)</f>
        <v>0</v>
      </c>
      <c r="K60" s="147">
        <f t="shared" si="17"/>
        <v>0</v>
      </c>
      <c r="L60" s="171">
        <f t="shared" si="18"/>
        <v>0</v>
      </c>
      <c r="M60" s="148" t="str">
        <f t="shared" si="19"/>
        <v>N/A</v>
      </c>
      <c r="N60" s="149" t="str">
        <f t="shared" si="20"/>
        <v/>
      </c>
      <c r="O60" s="150">
        <f t="shared" si="21"/>
        <v>0</v>
      </c>
      <c r="P60" s="151" t="str">
        <f t="shared" si="22"/>
        <v/>
      </c>
      <c r="Q60" s="1" t="str">
        <f t="shared" si="24"/>
        <v/>
      </c>
    </row>
    <row r="61" spans="2:17" s="1" customFormat="1" ht="13.5" customHeight="1" x14ac:dyDescent="0.25">
      <c r="B61" s="166"/>
      <c r="C61" s="166"/>
      <c r="D61" s="164"/>
      <c r="E61" s="103"/>
      <c r="F61" s="21"/>
      <c r="G61" s="146" t="str">
        <f t="shared" si="7"/>
        <v/>
      </c>
      <c r="H61" s="146"/>
      <c r="I61" s="45">
        <f t="shared" si="16"/>
        <v>0</v>
      </c>
      <c r="J61" s="170">
        <f>IFERROR(VLOOKUP($D61,PGP!$A:$B,2,FALSE),0)</f>
        <v>0</v>
      </c>
      <c r="K61" s="147">
        <f t="shared" si="17"/>
        <v>0</v>
      </c>
      <c r="L61" s="171">
        <f t="shared" si="18"/>
        <v>0</v>
      </c>
      <c r="M61" s="148" t="str">
        <f t="shared" si="19"/>
        <v>N/A</v>
      </c>
      <c r="N61" s="149" t="str">
        <f t="shared" si="20"/>
        <v/>
      </c>
      <c r="O61" s="150">
        <f t="shared" si="21"/>
        <v>0</v>
      </c>
      <c r="P61" s="151" t="str">
        <f t="shared" si="22"/>
        <v/>
      </c>
      <c r="Q61" s="1" t="str">
        <f t="shared" si="24"/>
        <v/>
      </c>
    </row>
    <row r="62" spans="2:17" s="1" customFormat="1" ht="13.5" customHeight="1" x14ac:dyDescent="0.25">
      <c r="B62" s="166"/>
      <c r="C62" s="166"/>
      <c r="D62" s="164"/>
      <c r="E62" s="103"/>
      <c r="F62" s="21"/>
      <c r="G62" s="146" t="str">
        <f t="shared" si="7"/>
        <v/>
      </c>
      <c r="H62" s="146"/>
      <c r="I62" s="45">
        <f t="shared" si="16"/>
        <v>0</v>
      </c>
      <c r="J62" s="170">
        <f>IFERROR(VLOOKUP($D62,PGP!$A:$B,2,FALSE),0)</f>
        <v>0</v>
      </c>
      <c r="K62" s="147">
        <f t="shared" si="17"/>
        <v>0</v>
      </c>
      <c r="L62" s="171">
        <f t="shared" si="18"/>
        <v>0</v>
      </c>
      <c r="M62" s="148" t="str">
        <f t="shared" si="19"/>
        <v>N/A</v>
      </c>
      <c r="N62" s="149" t="str">
        <f t="shared" si="20"/>
        <v/>
      </c>
      <c r="O62" s="150">
        <f t="shared" si="21"/>
        <v>0</v>
      </c>
      <c r="P62" s="151" t="str">
        <f t="shared" si="22"/>
        <v/>
      </c>
      <c r="Q62" s="1" t="str">
        <f t="shared" si="24"/>
        <v/>
      </c>
    </row>
    <row r="63" spans="2:17" s="1" customFormat="1" ht="13.5" customHeight="1" x14ac:dyDescent="0.25">
      <c r="B63" s="166"/>
      <c r="C63" s="166"/>
      <c r="D63" s="164"/>
      <c r="E63" s="103"/>
      <c r="F63" s="21"/>
      <c r="G63" s="146" t="str">
        <f t="shared" si="7"/>
        <v/>
      </c>
      <c r="H63" s="146"/>
      <c r="I63" s="45">
        <f t="shared" si="16"/>
        <v>0</v>
      </c>
      <c r="J63" s="170">
        <f>IFERROR(VLOOKUP($D63,PGP!$A:$B,2,FALSE),0)</f>
        <v>0</v>
      </c>
      <c r="K63" s="147">
        <f t="shared" si="17"/>
        <v>0</v>
      </c>
      <c r="L63" s="171">
        <f t="shared" si="18"/>
        <v>0</v>
      </c>
      <c r="M63" s="148" t="str">
        <f t="shared" si="19"/>
        <v>N/A</v>
      </c>
      <c r="N63" s="149" t="str">
        <f t="shared" si="20"/>
        <v/>
      </c>
      <c r="O63" s="150">
        <f t="shared" si="21"/>
        <v>0</v>
      </c>
      <c r="P63" s="151" t="str">
        <f t="shared" si="22"/>
        <v/>
      </c>
      <c r="Q63" s="1" t="str">
        <f t="shared" si="24"/>
        <v/>
      </c>
    </row>
    <row r="64" spans="2:17" s="1" customFormat="1" ht="13.5" customHeight="1" x14ac:dyDescent="0.25">
      <c r="B64" s="166"/>
      <c r="C64" s="166"/>
      <c r="D64" s="164"/>
      <c r="E64" s="103"/>
      <c r="F64" s="21"/>
      <c r="G64" s="146" t="str">
        <f t="shared" si="7"/>
        <v/>
      </c>
      <c r="H64" s="146"/>
      <c r="I64" s="45">
        <f t="shared" si="16"/>
        <v>0</v>
      </c>
      <c r="J64" s="170">
        <f>IFERROR(VLOOKUP($D64,PGP!$A:$B,2,FALSE),0)</f>
        <v>0</v>
      </c>
      <c r="K64" s="147">
        <f t="shared" si="17"/>
        <v>0</v>
      </c>
      <c r="L64" s="171">
        <f t="shared" si="18"/>
        <v>0</v>
      </c>
      <c r="M64" s="148" t="str">
        <f t="shared" si="19"/>
        <v>N/A</v>
      </c>
      <c r="N64" s="149" t="str">
        <f t="shared" si="20"/>
        <v/>
      </c>
      <c r="O64" s="150">
        <f t="shared" si="21"/>
        <v>0</v>
      </c>
      <c r="P64" s="151" t="str">
        <f t="shared" si="22"/>
        <v/>
      </c>
      <c r="Q64" s="1" t="str">
        <f t="shared" si="24"/>
        <v/>
      </c>
    </row>
    <row r="65" spans="2:17" s="1" customFormat="1" ht="13.5" customHeight="1" x14ac:dyDescent="0.25">
      <c r="B65" s="166"/>
      <c r="C65" s="166"/>
      <c r="D65" s="164"/>
      <c r="E65" s="103"/>
      <c r="F65" s="21"/>
      <c r="G65" s="146" t="str">
        <f t="shared" si="7"/>
        <v/>
      </c>
      <c r="H65" s="146"/>
      <c r="I65" s="45">
        <f t="shared" si="16"/>
        <v>0</v>
      </c>
      <c r="J65" s="170">
        <f>IFERROR(VLOOKUP($D65,PGP!$A:$B,2,FALSE),0)</f>
        <v>0</v>
      </c>
      <c r="K65" s="147">
        <f t="shared" si="17"/>
        <v>0</v>
      </c>
      <c r="L65" s="171">
        <f t="shared" si="18"/>
        <v>0</v>
      </c>
      <c r="M65" s="148" t="str">
        <f t="shared" si="19"/>
        <v>N/A</v>
      </c>
      <c r="N65" s="149" t="str">
        <f t="shared" si="20"/>
        <v/>
      </c>
      <c r="O65" s="150">
        <f t="shared" si="21"/>
        <v>0</v>
      </c>
      <c r="P65" s="151" t="str">
        <f t="shared" si="22"/>
        <v/>
      </c>
      <c r="Q65" s="1" t="str">
        <f t="shared" si="24"/>
        <v/>
      </c>
    </row>
    <row r="66" spans="2:17" s="1" customFormat="1" ht="13.5" customHeight="1" x14ac:dyDescent="0.25">
      <c r="B66" s="166"/>
      <c r="C66" s="166"/>
      <c r="D66" s="164"/>
      <c r="E66" s="103"/>
      <c r="F66" s="21"/>
      <c r="G66" s="146" t="str">
        <f t="shared" si="7"/>
        <v/>
      </c>
      <c r="H66" s="146"/>
      <c r="I66" s="45">
        <f t="shared" si="16"/>
        <v>0</v>
      </c>
      <c r="J66" s="170">
        <f>IFERROR(VLOOKUP($D66,PGP!$A:$B,2,FALSE),0)</f>
        <v>0</v>
      </c>
      <c r="K66" s="147">
        <f t="shared" si="17"/>
        <v>0</v>
      </c>
      <c r="L66" s="171">
        <f t="shared" si="18"/>
        <v>0</v>
      </c>
      <c r="M66" s="148" t="str">
        <f t="shared" si="19"/>
        <v>N/A</v>
      </c>
      <c r="N66" s="149" t="str">
        <f t="shared" si="20"/>
        <v/>
      </c>
      <c r="O66" s="150">
        <f t="shared" si="21"/>
        <v>0</v>
      </c>
      <c r="P66" s="151" t="str">
        <f t="shared" si="22"/>
        <v/>
      </c>
      <c r="Q66" s="1" t="str">
        <f t="shared" si="24"/>
        <v/>
      </c>
    </row>
    <row r="67" spans="2:17" s="1" customFormat="1" ht="13.5" customHeight="1" x14ac:dyDescent="0.25">
      <c r="B67" s="166"/>
      <c r="C67" s="166"/>
      <c r="D67" s="164"/>
      <c r="E67" s="103"/>
      <c r="F67" s="21"/>
      <c r="G67" s="146" t="str">
        <f t="shared" si="7"/>
        <v/>
      </c>
      <c r="H67" s="146"/>
      <c r="I67" s="45">
        <f t="shared" si="16"/>
        <v>0</v>
      </c>
      <c r="J67" s="170">
        <f>IFERROR(VLOOKUP($D67,PGP!$A:$B,2,FALSE),0)</f>
        <v>0</v>
      </c>
      <c r="K67" s="147">
        <f t="shared" si="17"/>
        <v>0</v>
      </c>
      <c r="L67" s="171">
        <f t="shared" si="18"/>
        <v>0</v>
      </c>
      <c r="M67" s="148" t="str">
        <f t="shared" si="19"/>
        <v>N/A</v>
      </c>
      <c r="N67" s="149" t="str">
        <f t="shared" si="20"/>
        <v/>
      </c>
      <c r="O67" s="150">
        <f t="shared" si="21"/>
        <v>0</v>
      </c>
      <c r="P67" s="151" t="str">
        <f t="shared" si="22"/>
        <v/>
      </c>
      <c r="Q67" s="1" t="str">
        <f t="shared" si="24"/>
        <v/>
      </c>
    </row>
    <row r="68" spans="2:17" s="1" customFormat="1" ht="13.5" customHeight="1" x14ac:dyDescent="0.25">
      <c r="B68" s="166"/>
      <c r="C68" s="166"/>
      <c r="D68" s="164"/>
      <c r="E68" s="103"/>
      <c r="F68" s="22"/>
      <c r="G68" s="146" t="str">
        <f t="shared" si="7"/>
        <v/>
      </c>
      <c r="H68" s="146"/>
      <c r="I68" s="45">
        <f t="shared" si="16"/>
        <v>0</v>
      </c>
      <c r="J68" s="170">
        <f>IFERROR(VLOOKUP($D68,PGP!$A:$B,2,FALSE),0)</f>
        <v>0</v>
      </c>
      <c r="K68" s="147">
        <f t="shared" si="17"/>
        <v>0</v>
      </c>
      <c r="L68" s="171">
        <f t="shared" si="18"/>
        <v>0</v>
      </c>
      <c r="M68" s="148" t="str">
        <f t="shared" si="19"/>
        <v>N/A</v>
      </c>
      <c r="N68" s="149" t="str">
        <f t="shared" si="20"/>
        <v/>
      </c>
      <c r="O68" s="150">
        <f t="shared" si="21"/>
        <v>0</v>
      </c>
      <c r="P68" s="151" t="str">
        <f t="shared" si="22"/>
        <v/>
      </c>
      <c r="Q68" s="1" t="str">
        <f t="shared" si="24"/>
        <v/>
      </c>
    </row>
    <row r="69" spans="2:17" s="1" customFormat="1" ht="13.5" customHeight="1" x14ac:dyDescent="0.25">
      <c r="B69" s="166"/>
      <c r="C69" s="166"/>
      <c r="D69" s="164"/>
      <c r="E69" s="103"/>
      <c r="F69" s="22"/>
      <c r="G69" s="146" t="str">
        <f t="shared" si="7"/>
        <v/>
      </c>
      <c r="H69" s="146"/>
      <c r="I69" s="45">
        <f t="shared" si="16"/>
        <v>0</v>
      </c>
      <c r="J69" s="170">
        <f>IFERROR(VLOOKUP($D69,PGP!$A:$B,2,FALSE),0)</f>
        <v>0</v>
      </c>
      <c r="K69" s="147">
        <f t="shared" si="17"/>
        <v>0</v>
      </c>
      <c r="L69" s="171">
        <f t="shared" si="18"/>
        <v>0</v>
      </c>
      <c r="M69" s="148" t="str">
        <f t="shared" si="19"/>
        <v>N/A</v>
      </c>
      <c r="N69" s="149" t="str">
        <f t="shared" si="20"/>
        <v/>
      </c>
      <c r="O69" s="150">
        <f t="shared" si="21"/>
        <v>0</v>
      </c>
      <c r="P69" s="151" t="str">
        <f t="shared" si="22"/>
        <v/>
      </c>
      <c r="Q69" s="1" t="str">
        <f t="shared" si="24"/>
        <v/>
      </c>
    </row>
    <row r="70" spans="2:17" s="1" customFormat="1" ht="13.5" customHeight="1" x14ac:dyDescent="0.25">
      <c r="B70" s="166"/>
      <c r="C70" s="166"/>
      <c r="D70" s="164"/>
      <c r="E70" s="103"/>
      <c r="F70" s="22"/>
      <c r="G70" s="146" t="str">
        <f t="shared" si="7"/>
        <v/>
      </c>
      <c r="H70" s="146"/>
      <c r="I70" s="45">
        <f t="shared" si="16"/>
        <v>0</v>
      </c>
      <c r="J70" s="170">
        <f>IFERROR(VLOOKUP($D70,PGP!$A:$B,2,FALSE),0)</f>
        <v>0</v>
      </c>
      <c r="K70" s="147">
        <f t="shared" si="17"/>
        <v>0</v>
      </c>
      <c r="L70" s="171">
        <f t="shared" si="18"/>
        <v>0</v>
      </c>
      <c r="M70" s="148" t="str">
        <f t="shared" si="19"/>
        <v>N/A</v>
      </c>
      <c r="N70" s="149" t="str">
        <f t="shared" si="20"/>
        <v/>
      </c>
      <c r="O70" s="150">
        <f t="shared" si="21"/>
        <v>0</v>
      </c>
      <c r="P70" s="151" t="str">
        <f t="shared" si="22"/>
        <v/>
      </c>
      <c r="Q70" s="1" t="str">
        <f t="shared" si="24"/>
        <v/>
      </c>
    </row>
    <row r="71" spans="2:17" s="1" customFormat="1" ht="13.5" customHeight="1" x14ac:dyDescent="0.25">
      <c r="B71" s="166"/>
      <c r="C71" s="166"/>
      <c r="D71" s="164"/>
      <c r="E71" s="103"/>
      <c r="F71" s="22"/>
      <c r="G71" s="146" t="str">
        <f t="shared" si="7"/>
        <v/>
      </c>
      <c r="H71" s="146"/>
      <c r="I71" s="45">
        <f t="shared" si="16"/>
        <v>0</v>
      </c>
      <c r="J71" s="170">
        <f>IFERROR(VLOOKUP($D71,PGP!$A:$B,2,FALSE),0)</f>
        <v>0</v>
      </c>
      <c r="K71" s="147">
        <f t="shared" si="17"/>
        <v>0</v>
      </c>
      <c r="L71" s="171">
        <f t="shared" si="18"/>
        <v>0</v>
      </c>
      <c r="M71" s="148" t="str">
        <f t="shared" si="19"/>
        <v>N/A</v>
      </c>
      <c r="N71" s="149" t="str">
        <f t="shared" si="20"/>
        <v/>
      </c>
      <c r="O71" s="150">
        <f t="shared" si="21"/>
        <v>0</v>
      </c>
      <c r="P71" s="151" t="str">
        <f t="shared" si="22"/>
        <v/>
      </c>
      <c r="Q71" s="1" t="str">
        <f t="shared" si="24"/>
        <v/>
      </c>
    </row>
    <row r="72" spans="2:17" s="1" customFormat="1" ht="13.5" customHeight="1" x14ac:dyDescent="0.25">
      <c r="B72" s="166"/>
      <c r="C72" s="166"/>
      <c r="D72" s="164"/>
      <c r="E72" s="103"/>
      <c r="F72" s="22"/>
      <c r="G72" s="146" t="str">
        <f t="shared" si="7"/>
        <v/>
      </c>
      <c r="H72" s="146"/>
      <c r="I72" s="45">
        <f t="shared" si="16"/>
        <v>0</v>
      </c>
      <c r="J72" s="170">
        <f>IFERROR(VLOOKUP($D72,PGP!$A:$B,2,FALSE),0)</f>
        <v>0</v>
      </c>
      <c r="K72" s="147">
        <f t="shared" si="17"/>
        <v>0</v>
      </c>
      <c r="L72" s="171">
        <f t="shared" si="18"/>
        <v>0</v>
      </c>
      <c r="M72" s="148" t="str">
        <f t="shared" si="19"/>
        <v>N/A</v>
      </c>
      <c r="N72" s="149" t="str">
        <f t="shared" si="20"/>
        <v/>
      </c>
      <c r="O72" s="150">
        <f t="shared" si="21"/>
        <v>0</v>
      </c>
      <c r="P72" s="151" t="str">
        <f t="shared" si="22"/>
        <v/>
      </c>
      <c r="Q72" s="1" t="str">
        <f t="shared" si="24"/>
        <v/>
      </c>
    </row>
    <row r="73" spans="2:17" s="1" customFormat="1" ht="13.5" customHeight="1" x14ac:dyDescent="0.25">
      <c r="B73" s="166"/>
      <c r="C73" s="166"/>
      <c r="D73" s="164"/>
      <c r="E73" s="103"/>
      <c r="F73" s="22"/>
      <c r="G73" s="146" t="str">
        <f t="shared" si="7"/>
        <v/>
      </c>
      <c r="H73" s="146"/>
      <c r="I73" s="45">
        <f t="shared" si="16"/>
        <v>0</v>
      </c>
      <c r="J73" s="170">
        <f>IFERROR(VLOOKUP($D73,PGP!$A:$B,2,FALSE),0)</f>
        <v>0</v>
      </c>
      <c r="K73" s="147">
        <f t="shared" si="17"/>
        <v>0</v>
      </c>
      <c r="L73" s="171">
        <f t="shared" si="18"/>
        <v>0</v>
      </c>
      <c r="M73" s="148" t="str">
        <f t="shared" si="19"/>
        <v>N/A</v>
      </c>
      <c r="N73" s="149" t="str">
        <f t="shared" si="20"/>
        <v/>
      </c>
      <c r="O73" s="150">
        <f t="shared" si="21"/>
        <v>0</v>
      </c>
      <c r="P73" s="151" t="str">
        <f t="shared" si="22"/>
        <v/>
      </c>
      <c r="Q73" s="1" t="str">
        <f t="shared" si="24"/>
        <v/>
      </c>
    </row>
    <row r="74" spans="2:17" s="1" customFormat="1" ht="13.5" customHeight="1" x14ac:dyDescent="0.25">
      <c r="B74" s="166"/>
      <c r="C74" s="166"/>
      <c r="D74" s="164"/>
      <c r="E74" s="103"/>
      <c r="F74" s="22"/>
      <c r="G74" s="146" t="str">
        <f t="shared" si="7"/>
        <v/>
      </c>
      <c r="H74" s="146"/>
      <c r="I74" s="45">
        <f t="shared" si="16"/>
        <v>0</v>
      </c>
      <c r="J74" s="170">
        <f>IFERROR(VLOOKUP($D74,PGP!$A:$B,2,FALSE),0)</f>
        <v>0</v>
      </c>
      <c r="K74" s="147">
        <f t="shared" si="17"/>
        <v>0</v>
      </c>
      <c r="L74" s="171">
        <f t="shared" si="18"/>
        <v>0</v>
      </c>
      <c r="M74" s="148" t="str">
        <f t="shared" si="19"/>
        <v>N/A</v>
      </c>
      <c r="N74" s="149" t="str">
        <f t="shared" si="20"/>
        <v/>
      </c>
      <c r="O74" s="150">
        <f t="shared" si="21"/>
        <v>0</v>
      </c>
      <c r="P74" s="151" t="str">
        <f t="shared" si="22"/>
        <v/>
      </c>
      <c r="Q74" s="1" t="str">
        <f t="shared" si="24"/>
        <v/>
      </c>
    </row>
    <row r="75" spans="2:17" s="1" customFormat="1" ht="13.5" customHeight="1" x14ac:dyDescent="0.25">
      <c r="B75" s="166"/>
      <c r="C75" s="166"/>
      <c r="D75" s="164"/>
      <c r="E75" s="103"/>
      <c r="F75" s="22"/>
      <c r="G75" s="146" t="str">
        <f t="shared" si="7"/>
        <v/>
      </c>
      <c r="H75" s="146"/>
      <c r="I75" s="45">
        <f t="shared" si="16"/>
        <v>0</v>
      </c>
      <c r="J75" s="170">
        <f>IFERROR(VLOOKUP($D75,PGP!$A:$B,2,FALSE),0)</f>
        <v>0</v>
      </c>
      <c r="K75" s="147">
        <f t="shared" si="17"/>
        <v>0</v>
      </c>
      <c r="L75" s="171">
        <f t="shared" si="18"/>
        <v>0</v>
      </c>
      <c r="M75" s="148" t="str">
        <f t="shared" si="19"/>
        <v>N/A</v>
      </c>
      <c r="N75" s="149" t="str">
        <f t="shared" si="20"/>
        <v/>
      </c>
      <c r="O75" s="150">
        <f t="shared" si="21"/>
        <v>0</v>
      </c>
      <c r="P75" s="151" t="str">
        <f t="shared" si="22"/>
        <v/>
      </c>
      <c r="Q75" s="1" t="str">
        <f t="shared" si="24"/>
        <v/>
      </c>
    </row>
    <row r="76" spans="2:17" s="1" customFormat="1" ht="13.5" customHeight="1" x14ac:dyDescent="0.25">
      <c r="B76" s="166"/>
      <c r="C76" s="166"/>
      <c r="D76" s="164"/>
      <c r="E76" s="103"/>
      <c r="F76" s="22"/>
      <c r="G76" s="146" t="str">
        <f t="shared" si="7"/>
        <v/>
      </c>
      <c r="H76" s="146"/>
      <c r="I76" s="45">
        <f t="shared" si="16"/>
        <v>0</v>
      </c>
      <c r="J76" s="170">
        <f>IFERROR(VLOOKUP($D76,PGP!$A:$B,2,FALSE),0)</f>
        <v>0</v>
      </c>
      <c r="K76" s="147">
        <f t="shared" si="17"/>
        <v>0</v>
      </c>
      <c r="L76" s="171">
        <f t="shared" si="18"/>
        <v>0</v>
      </c>
      <c r="M76" s="148" t="str">
        <f t="shared" si="19"/>
        <v>N/A</v>
      </c>
      <c r="N76" s="149" t="str">
        <f t="shared" si="20"/>
        <v/>
      </c>
      <c r="O76" s="150">
        <f t="shared" si="21"/>
        <v>0</v>
      </c>
      <c r="P76" s="151" t="str">
        <f t="shared" si="22"/>
        <v/>
      </c>
      <c r="Q76" s="1" t="str">
        <f t="shared" si="24"/>
        <v/>
      </c>
    </row>
    <row r="77" spans="2:17" s="1" customFormat="1" ht="13.5" customHeight="1" x14ac:dyDescent="0.25">
      <c r="B77" s="166"/>
      <c r="C77" s="166"/>
      <c r="D77" s="164"/>
      <c r="E77" s="103"/>
      <c r="F77" s="22"/>
      <c r="G77" s="146" t="str">
        <f t="shared" si="7"/>
        <v/>
      </c>
      <c r="H77" s="146"/>
      <c r="I77" s="45">
        <f t="shared" si="16"/>
        <v>0</v>
      </c>
      <c r="J77" s="170">
        <f>IFERROR(VLOOKUP($D77,PGP!$A:$B,2,FALSE),0)</f>
        <v>0</v>
      </c>
      <c r="K77" s="147">
        <f t="shared" si="17"/>
        <v>0</v>
      </c>
      <c r="L77" s="171">
        <f t="shared" si="18"/>
        <v>0</v>
      </c>
      <c r="M77" s="148" t="str">
        <f t="shared" si="19"/>
        <v>N/A</v>
      </c>
      <c r="N77" s="149" t="str">
        <f t="shared" si="20"/>
        <v/>
      </c>
      <c r="O77" s="150">
        <f t="shared" si="21"/>
        <v>0</v>
      </c>
      <c r="P77" s="151" t="str">
        <f t="shared" si="22"/>
        <v/>
      </c>
      <c r="Q77" s="1" t="str">
        <f t="shared" si="24"/>
        <v/>
      </c>
    </row>
    <row r="78" spans="2:17" s="1" customFormat="1" ht="13.5" customHeight="1" x14ac:dyDescent="0.25">
      <c r="B78" s="166"/>
      <c r="C78" s="166"/>
      <c r="D78" s="164"/>
      <c r="E78" s="103"/>
      <c r="F78" s="22"/>
      <c r="G78" s="146" t="str">
        <f t="shared" si="7"/>
        <v/>
      </c>
      <c r="H78" s="146"/>
      <c r="I78" s="45">
        <f t="shared" si="16"/>
        <v>0</v>
      </c>
      <c r="J78" s="170">
        <f>IFERROR(VLOOKUP($D78,PGP!$A:$B,2,FALSE),0)</f>
        <v>0</v>
      </c>
      <c r="K78" s="147">
        <f t="shared" si="17"/>
        <v>0</v>
      </c>
      <c r="L78" s="171">
        <f t="shared" si="18"/>
        <v>0</v>
      </c>
      <c r="M78" s="148" t="str">
        <f t="shared" si="19"/>
        <v>N/A</v>
      </c>
      <c r="N78" s="149" t="str">
        <f t="shared" si="20"/>
        <v/>
      </c>
      <c r="O78" s="150">
        <f t="shared" si="21"/>
        <v>0</v>
      </c>
      <c r="P78" s="151" t="str">
        <f t="shared" si="22"/>
        <v/>
      </c>
      <c r="Q78" s="1" t="str">
        <f t="shared" si="24"/>
        <v/>
      </c>
    </row>
    <row r="79" spans="2:17" s="1" customFormat="1" ht="13.5" customHeight="1" x14ac:dyDescent="0.25">
      <c r="B79" s="166"/>
      <c r="C79" s="166"/>
      <c r="D79" s="164"/>
      <c r="E79" s="103"/>
      <c r="F79" s="22"/>
      <c r="G79" s="146" t="str">
        <f t="shared" si="7"/>
        <v/>
      </c>
      <c r="H79" s="146"/>
      <c r="I79" s="45">
        <f t="shared" si="16"/>
        <v>0</v>
      </c>
      <c r="J79" s="170">
        <f>IFERROR(VLOOKUP($D79,PGP!$A:$B,2,FALSE),0)</f>
        <v>0</v>
      </c>
      <c r="K79" s="147">
        <f t="shared" si="17"/>
        <v>0</v>
      </c>
      <c r="L79" s="171">
        <f t="shared" si="18"/>
        <v>0</v>
      </c>
      <c r="M79" s="148" t="str">
        <f t="shared" si="19"/>
        <v>N/A</v>
      </c>
      <c r="N79" s="149" t="str">
        <f t="shared" si="20"/>
        <v/>
      </c>
      <c r="O79" s="150">
        <f t="shared" si="21"/>
        <v>0</v>
      </c>
      <c r="P79" s="151" t="str">
        <f t="shared" si="22"/>
        <v/>
      </c>
      <c r="Q79" s="1" t="str">
        <f t="shared" si="24"/>
        <v/>
      </c>
    </row>
    <row r="80" spans="2:17" s="1" customFormat="1" ht="13.5" customHeight="1" x14ac:dyDescent="0.25">
      <c r="B80" s="166"/>
      <c r="C80" s="166"/>
      <c r="D80" s="164"/>
      <c r="E80" s="103"/>
      <c r="F80" s="22"/>
      <c r="G80" s="146" t="str">
        <f t="shared" si="7"/>
        <v/>
      </c>
      <c r="H80" s="146"/>
      <c r="I80" s="45">
        <f t="shared" si="16"/>
        <v>0</v>
      </c>
      <c r="J80" s="170">
        <f>IFERROR(VLOOKUP($D80,PGP!$A:$B,2,FALSE),0)</f>
        <v>0</v>
      </c>
      <c r="K80" s="147">
        <f t="shared" si="17"/>
        <v>0</v>
      </c>
      <c r="L80" s="171">
        <f t="shared" si="18"/>
        <v>0</v>
      </c>
      <c r="M80" s="148" t="str">
        <f t="shared" si="19"/>
        <v>N/A</v>
      </c>
      <c r="N80" s="149" t="str">
        <f t="shared" si="20"/>
        <v/>
      </c>
      <c r="O80" s="150">
        <f t="shared" si="21"/>
        <v>0</v>
      </c>
      <c r="P80" s="151" t="str">
        <f t="shared" si="22"/>
        <v/>
      </c>
      <c r="Q80" s="1" t="str">
        <f t="shared" si="24"/>
        <v/>
      </c>
    </row>
    <row r="81" spans="2:17" s="1" customFormat="1" ht="13.5" customHeight="1" x14ac:dyDescent="0.25">
      <c r="B81" s="166"/>
      <c r="C81" s="166"/>
      <c r="D81" s="164"/>
      <c r="E81" s="103"/>
      <c r="F81" s="22"/>
      <c r="G81" s="146" t="str">
        <f t="shared" si="7"/>
        <v/>
      </c>
      <c r="H81" s="146"/>
      <c r="I81" s="45">
        <f t="shared" si="16"/>
        <v>0</v>
      </c>
      <c r="J81" s="170">
        <f>IFERROR(VLOOKUP($D81,PGP!$A:$B,2,FALSE),0)</f>
        <v>0</v>
      </c>
      <c r="K81" s="147">
        <f t="shared" si="17"/>
        <v>0</v>
      </c>
      <c r="L81" s="171">
        <f t="shared" si="18"/>
        <v>0</v>
      </c>
      <c r="M81" s="148" t="str">
        <f t="shared" si="19"/>
        <v>N/A</v>
      </c>
      <c r="N81" s="149" t="str">
        <f t="shared" si="20"/>
        <v/>
      </c>
      <c r="O81" s="150">
        <f t="shared" si="21"/>
        <v>0</v>
      </c>
      <c r="P81" s="151" t="str">
        <f t="shared" si="22"/>
        <v/>
      </c>
      <c r="Q81" s="1" t="str">
        <f t="shared" si="24"/>
        <v/>
      </c>
    </row>
    <row r="82" spans="2:17" s="1" customFormat="1" ht="13" x14ac:dyDescent="0.25">
      <c r="B82" s="166"/>
      <c r="C82" s="166"/>
      <c r="D82" s="164"/>
      <c r="E82" s="103"/>
      <c r="F82" s="22"/>
      <c r="G82" s="146" t="str">
        <f t="shared" si="7"/>
        <v/>
      </c>
      <c r="H82" s="146"/>
      <c r="I82" s="45">
        <f t="shared" si="16"/>
        <v>0</v>
      </c>
      <c r="J82" s="170">
        <f>IFERROR(VLOOKUP($D82,PGP!$A:$B,2,FALSE),0)</f>
        <v>0</v>
      </c>
      <c r="K82" s="147">
        <f t="shared" si="17"/>
        <v>0</v>
      </c>
      <c r="L82" s="171">
        <f t="shared" si="18"/>
        <v>0</v>
      </c>
      <c r="M82" s="148" t="str">
        <f t="shared" si="19"/>
        <v>N/A</v>
      </c>
      <c r="N82" s="149" t="str">
        <f t="shared" si="20"/>
        <v/>
      </c>
      <c r="O82" s="150">
        <f t="shared" si="21"/>
        <v>0</v>
      </c>
      <c r="P82" s="151" t="str">
        <f t="shared" si="22"/>
        <v/>
      </c>
      <c r="Q82" s="1" t="str">
        <f t="shared" si="24"/>
        <v/>
      </c>
    </row>
    <row r="83" spans="2:17" s="1" customFormat="1" ht="13" x14ac:dyDescent="0.25">
      <c r="B83" s="166"/>
      <c r="C83" s="166"/>
      <c r="D83" s="164"/>
      <c r="E83" s="103"/>
      <c r="F83" s="22"/>
      <c r="G83" s="146" t="str">
        <f t="shared" si="7"/>
        <v/>
      </c>
      <c r="H83" s="146"/>
      <c r="I83" s="45">
        <f t="shared" si="16"/>
        <v>0</v>
      </c>
      <c r="J83" s="170">
        <f>IFERROR(VLOOKUP($D83,PGP!$A:$B,2,FALSE),0)</f>
        <v>0</v>
      </c>
      <c r="K83" s="147">
        <f t="shared" si="17"/>
        <v>0</v>
      </c>
      <c r="L83" s="171">
        <f t="shared" si="18"/>
        <v>0</v>
      </c>
      <c r="M83" s="148" t="str">
        <f t="shared" si="19"/>
        <v>N/A</v>
      </c>
      <c r="N83" s="149" t="str">
        <f t="shared" si="20"/>
        <v/>
      </c>
      <c r="O83" s="150">
        <f t="shared" si="21"/>
        <v>0</v>
      </c>
      <c r="P83" s="151" t="str">
        <f t="shared" si="22"/>
        <v/>
      </c>
      <c r="Q83" s="1" t="str">
        <f t="shared" si="24"/>
        <v/>
      </c>
    </row>
    <row r="84" spans="2:17" s="1" customFormat="1" ht="13" x14ac:dyDescent="0.25">
      <c r="B84" s="166"/>
      <c r="C84" s="166"/>
      <c r="D84" s="164"/>
      <c r="E84" s="103"/>
      <c r="F84" s="22"/>
      <c r="G84" s="146" t="str">
        <f t="shared" si="7"/>
        <v/>
      </c>
      <c r="H84" s="146"/>
      <c r="I84" s="45">
        <f t="shared" si="16"/>
        <v>0</v>
      </c>
      <c r="J84" s="170">
        <f>IFERROR(VLOOKUP($D84,PGP!$A:$B,2,FALSE),0)</f>
        <v>0</v>
      </c>
      <c r="K84" s="147">
        <f t="shared" si="17"/>
        <v>0</v>
      </c>
      <c r="L84" s="171">
        <f t="shared" si="18"/>
        <v>0</v>
      </c>
      <c r="M84" s="148" t="str">
        <f t="shared" si="19"/>
        <v>N/A</v>
      </c>
      <c r="N84" s="149" t="str">
        <f t="shared" si="20"/>
        <v/>
      </c>
      <c r="O84" s="150">
        <f t="shared" si="21"/>
        <v>0</v>
      </c>
      <c r="P84" s="151" t="str">
        <f t="shared" si="22"/>
        <v/>
      </c>
      <c r="Q84" s="1" t="str">
        <f t="shared" si="24"/>
        <v/>
      </c>
    </row>
    <row r="85" spans="2:17" s="1" customFormat="1" ht="13" x14ac:dyDescent="0.25">
      <c r="B85" s="166"/>
      <c r="C85" s="166"/>
      <c r="D85" s="164"/>
      <c r="E85" s="103"/>
      <c r="F85" s="22"/>
      <c r="G85" s="146" t="str">
        <f t="shared" si="7"/>
        <v/>
      </c>
      <c r="H85" s="146"/>
      <c r="I85" s="45">
        <f t="shared" si="16"/>
        <v>0</v>
      </c>
      <c r="J85" s="170">
        <f>IFERROR(VLOOKUP($D85,PGP!$A:$B,2,FALSE),0)</f>
        <v>0</v>
      </c>
      <c r="K85" s="147">
        <f t="shared" si="17"/>
        <v>0</v>
      </c>
      <c r="L85" s="171">
        <f t="shared" si="18"/>
        <v>0</v>
      </c>
      <c r="M85" s="148" t="str">
        <f t="shared" si="19"/>
        <v>N/A</v>
      </c>
      <c r="N85" s="149" t="str">
        <f t="shared" si="20"/>
        <v/>
      </c>
      <c r="O85" s="150">
        <f t="shared" si="21"/>
        <v>0</v>
      </c>
      <c r="P85" s="151" t="str">
        <f t="shared" si="22"/>
        <v/>
      </c>
      <c r="Q85" s="1" t="str">
        <f t="shared" si="24"/>
        <v/>
      </c>
    </row>
    <row r="86" spans="2:17" s="1" customFormat="1" ht="13" x14ac:dyDescent="0.25">
      <c r="B86" s="166"/>
      <c r="C86" s="166"/>
      <c r="D86" s="164"/>
      <c r="E86" s="103"/>
      <c r="F86" s="22"/>
      <c r="G86" s="146" t="str">
        <f t="shared" si="7"/>
        <v/>
      </c>
      <c r="H86" s="146"/>
      <c r="I86" s="45">
        <f t="shared" si="16"/>
        <v>0</v>
      </c>
      <c r="J86" s="170">
        <f>IFERROR(VLOOKUP($D86,PGP!$A:$B,2,FALSE),0)</f>
        <v>0</v>
      </c>
      <c r="K86" s="147">
        <f t="shared" si="17"/>
        <v>0</v>
      </c>
      <c r="L86" s="171">
        <f t="shared" si="18"/>
        <v>0</v>
      </c>
      <c r="M86" s="148" t="str">
        <f t="shared" si="19"/>
        <v>N/A</v>
      </c>
      <c r="N86" s="149" t="str">
        <f t="shared" si="20"/>
        <v/>
      </c>
      <c r="O86" s="150">
        <f t="shared" si="21"/>
        <v>0</v>
      </c>
      <c r="P86" s="151" t="str">
        <f t="shared" si="22"/>
        <v/>
      </c>
      <c r="Q86" s="1" t="str">
        <f t="shared" si="24"/>
        <v/>
      </c>
    </row>
    <row r="87" spans="2:17" s="1" customFormat="1" ht="13" x14ac:dyDescent="0.25">
      <c r="B87" s="166"/>
      <c r="C87" s="166"/>
      <c r="D87" s="164"/>
      <c r="E87" s="103"/>
      <c r="F87" s="22"/>
      <c r="G87" s="146" t="str">
        <f t="shared" si="7"/>
        <v/>
      </c>
      <c r="H87" s="146"/>
      <c r="I87" s="45">
        <f t="shared" si="16"/>
        <v>0</v>
      </c>
      <c r="J87" s="170">
        <f>IFERROR(VLOOKUP($D87,PGP!$A:$B,2,FALSE),0)</f>
        <v>0</v>
      </c>
      <c r="K87" s="147">
        <f t="shared" si="17"/>
        <v>0</v>
      </c>
      <c r="L87" s="171">
        <f t="shared" si="18"/>
        <v>0</v>
      </c>
      <c r="M87" s="148" t="str">
        <f t="shared" si="19"/>
        <v>N/A</v>
      </c>
      <c r="N87" s="149" t="str">
        <f t="shared" si="20"/>
        <v/>
      </c>
      <c r="O87" s="150">
        <f t="shared" si="21"/>
        <v>0</v>
      </c>
      <c r="P87" s="151" t="str">
        <f t="shared" si="22"/>
        <v/>
      </c>
      <c r="Q87" s="1" t="str">
        <f t="shared" si="24"/>
        <v/>
      </c>
    </row>
    <row r="88" spans="2:17" s="1" customFormat="1" ht="13" x14ac:dyDescent="0.25">
      <c r="B88" s="166"/>
      <c r="C88" s="166"/>
      <c r="D88" s="164"/>
      <c r="E88" s="103"/>
      <c r="F88" s="22"/>
      <c r="G88" s="146" t="str">
        <f t="shared" si="7"/>
        <v/>
      </c>
      <c r="H88" s="146"/>
      <c r="I88" s="45">
        <f t="shared" si="16"/>
        <v>0</v>
      </c>
      <c r="J88" s="170">
        <f>IFERROR(VLOOKUP($D88,PGP!$A:$B,2,FALSE),0)</f>
        <v>0</v>
      </c>
      <c r="K88" s="147">
        <f t="shared" si="17"/>
        <v>0</v>
      </c>
      <c r="L88" s="171">
        <f t="shared" si="18"/>
        <v>0</v>
      </c>
      <c r="M88" s="148" t="str">
        <f t="shared" si="19"/>
        <v>N/A</v>
      </c>
      <c r="N88" s="149" t="str">
        <f t="shared" si="20"/>
        <v/>
      </c>
      <c r="O88" s="150">
        <f t="shared" si="21"/>
        <v>0</v>
      </c>
      <c r="P88" s="151" t="str">
        <f t="shared" si="22"/>
        <v/>
      </c>
      <c r="Q88" s="1" t="str">
        <f t="shared" si="24"/>
        <v/>
      </c>
    </row>
    <row r="89" spans="2:17" s="1" customFormat="1" ht="13" x14ac:dyDescent="0.25">
      <c r="B89" s="166"/>
      <c r="C89" s="166"/>
      <c r="D89" s="164"/>
      <c r="E89" s="103"/>
      <c r="F89" s="22"/>
      <c r="G89" s="146" t="str">
        <f t="shared" si="7"/>
        <v/>
      </c>
      <c r="H89" s="146"/>
      <c r="I89" s="45">
        <f t="shared" si="16"/>
        <v>0</v>
      </c>
      <c r="J89" s="170">
        <f>IFERROR(VLOOKUP($D89,PGP!$A:$B,2,FALSE),0)</f>
        <v>0</v>
      </c>
      <c r="K89" s="147">
        <f t="shared" si="17"/>
        <v>0</v>
      </c>
      <c r="L89" s="171">
        <f t="shared" si="18"/>
        <v>0</v>
      </c>
      <c r="M89" s="148" t="str">
        <f t="shared" si="19"/>
        <v>N/A</v>
      </c>
      <c r="N89" s="149" t="str">
        <f t="shared" si="20"/>
        <v/>
      </c>
      <c r="O89" s="150">
        <f t="shared" si="21"/>
        <v>0</v>
      </c>
      <c r="P89" s="151" t="str">
        <f t="shared" si="22"/>
        <v/>
      </c>
      <c r="Q89" s="1" t="str">
        <f t="shared" si="24"/>
        <v/>
      </c>
    </row>
    <row r="90" spans="2:17" s="1" customFormat="1" ht="13" x14ac:dyDescent="0.25">
      <c r="B90" s="166"/>
      <c r="C90" s="166"/>
      <c r="D90" s="164"/>
      <c r="E90" s="103"/>
      <c r="F90" s="22"/>
      <c r="G90" s="146" t="str">
        <f t="shared" si="7"/>
        <v/>
      </c>
      <c r="H90" s="146"/>
      <c r="I90" s="45">
        <f t="shared" si="16"/>
        <v>0</v>
      </c>
      <c r="J90" s="170">
        <f>IFERROR(VLOOKUP($D90,PGP!$A:$B,2,FALSE),0)</f>
        <v>0</v>
      </c>
      <c r="K90" s="147">
        <f t="shared" si="17"/>
        <v>0</v>
      </c>
      <c r="L90" s="171">
        <f t="shared" si="18"/>
        <v>0</v>
      </c>
      <c r="M90" s="148" t="str">
        <f t="shared" si="19"/>
        <v>N/A</v>
      </c>
      <c r="N90" s="149" t="str">
        <f t="shared" si="20"/>
        <v/>
      </c>
      <c r="O90" s="150">
        <f t="shared" si="21"/>
        <v>0</v>
      </c>
      <c r="P90" s="151" t="str">
        <f t="shared" si="22"/>
        <v/>
      </c>
      <c r="Q90" s="1" t="str">
        <f t="shared" si="24"/>
        <v/>
      </c>
    </row>
    <row r="91" spans="2:17" s="1" customFormat="1" ht="13" x14ac:dyDescent="0.25">
      <c r="B91" s="166"/>
      <c r="C91" s="166"/>
      <c r="D91" s="164"/>
      <c r="E91" s="103"/>
      <c r="F91" s="22"/>
      <c r="G91" s="146" t="str">
        <f t="shared" si="7"/>
        <v/>
      </c>
      <c r="H91" s="146"/>
      <c r="I91" s="45">
        <f t="shared" si="16"/>
        <v>0</v>
      </c>
      <c r="J91" s="170">
        <f>IFERROR(VLOOKUP($D91,PGP!$A:$B,2,FALSE),0)</f>
        <v>0</v>
      </c>
      <c r="K91" s="147">
        <f t="shared" si="17"/>
        <v>0</v>
      </c>
      <c r="L91" s="171">
        <f t="shared" si="18"/>
        <v>0</v>
      </c>
      <c r="M91" s="148" t="str">
        <f t="shared" si="19"/>
        <v>N/A</v>
      </c>
      <c r="N91" s="149" t="str">
        <f t="shared" si="20"/>
        <v/>
      </c>
      <c r="O91" s="150">
        <f t="shared" si="21"/>
        <v>0</v>
      </c>
      <c r="P91" s="151" t="str">
        <f t="shared" si="22"/>
        <v/>
      </c>
      <c r="Q91" s="1" t="str">
        <f t="shared" si="24"/>
        <v/>
      </c>
    </row>
    <row r="92" spans="2:17" s="1" customFormat="1" ht="13" x14ac:dyDescent="0.25">
      <c r="B92" s="166"/>
      <c r="C92" s="166"/>
      <c r="D92" s="164"/>
      <c r="E92" s="103"/>
      <c r="F92" s="22"/>
      <c r="G92" s="146" t="str">
        <f t="shared" si="7"/>
        <v/>
      </c>
      <c r="H92" s="146"/>
      <c r="I92" s="45">
        <f t="shared" si="16"/>
        <v>0</v>
      </c>
      <c r="J92" s="170">
        <f>IFERROR(VLOOKUP($D92,PGP!$A:$B,2,FALSE),0)</f>
        <v>0</v>
      </c>
      <c r="K92" s="147">
        <f t="shared" si="17"/>
        <v>0</v>
      </c>
      <c r="L92" s="171">
        <f t="shared" si="18"/>
        <v>0</v>
      </c>
      <c r="M92" s="148" t="str">
        <f t="shared" si="19"/>
        <v>N/A</v>
      </c>
      <c r="N92" s="149" t="str">
        <f t="shared" si="20"/>
        <v/>
      </c>
      <c r="O92" s="150">
        <f t="shared" si="21"/>
        <v>0</v>
      </c>
      <c r="P92" s="151" t="str">
        <f t="shared" si="22"/>
        <v/>
      </c>
      <c r="Q92" s="1" t="str">
        <f t="shared" si="24"/>
        <v/>
      </c>
    </row>
    <row r="93" spans="2:17" s="1" customFormat="1" ht="13" x14ac:dyDescent="0.25">
      <c r="B93" s="166"/>
      <c r="C93" s="166"/>
      <c r="D93" s="164"/>
      <c r="E93" s="103"/>
      <c r="F93" s="22"/>
      <c r="G93" s="146" t="str">
        <f t="shared" si="7"/>
        <v/>
      </c>
      <c r="H93" s="146"/>
      <c r="I93" s="45">
        <f t="shared" si="16"/>
        <v>0</v>
      </c>
      <c r="J93" s="170">
        <f>IFERROR(VLOOKUP($D93,PGP!$A:$B,2,FALSE),0)</f>
        <v>0</v>
      </c>
      <c r="K93" s="147">
        <f t="shared" si="17"/>
        <v>0</v>
      </c>
      <c r="L93" s="171">
        <f t="shared" si="18"/>
        <v>0</v>
      </c>
      <c r="M93" s="148" t="str">
        <f t="shared" si="19"/>
        <v>N/A</v>
      </c>
      <c r="N93" s="149" t="str">
        <f t="shared" si="20"/>
        <v/>
      </c>
      <c r="O93" s="150">
        <f t="shared" si="21"/>
        <v>0</v>
      </c>
      <c r="P93" s="151" t="str">
        <f t="shared" si="22"/>
        <v/>
      </c>
      <c r="Q93" s="1" t="str">
        <f t="shared" si="24"/>
        <v/>
      </c>
    </row>
    <row r="94" spans="2:17" s="1" customFormat="1" ht="13" x14ac:dyDescent="0.25">
      <c r="B94" s="166"/>
      <c r="C94" s="166"/>
      <c r="D94" s="164"/>
      <c r="E94" s="103"/>
      <c r="F94" s="22"/>
      <c r="G94" s="146" t="str">
        <f t="shared" si="7"/>
        <v/>
      </c>
      <c r="H94" s="146"/>
      <c r="I94" s="45">
        <f t="shared" si="16"/>
        <v>0</v>
      </c>
      <c r="J94" s="170">
        <f>IFERROR(VLOOKUP($D94,PGP!$A:$B,2,FALSE),0)</f>
        <v>0</v>
      </c>
      <c r="K94" s="147">
        <f t="shared" si="17"/>
        <v>0</v>
      </c>
      <c r="L94" s="171">
        <f t="shared" si="18"/>
        <v>0</v>
      </c>
      <c r="M94" s="148" t="str">
        <f t="shared" si="19"/>
        <v>N/A</v>
      </c>
      <c r="N94" s="149" t="str">
        <f t="shared" si="20"/>
        <v/>
      </c>
      <c r="O94" s="150">
        <f t="shared" si="21"/>
        <v>0</v>
      </c>
      <c r="P94" s="151" t="str">
        <f t="shared" si="22"/>
        <v/>
      </c>
      <c r="Q94" s="1" t="str">
        <f t="shared" si="24"/>
        <v/>
      </c>
    </row>
    <row r="95" spans="2:17" s="1" customFormat="1" ht="13" x14ac:dyDescent="0.25">
      <c r="B95" s="166"/>
      <c r="C95" s="166"/>
      <c r="D95" s="164"/>
      <c r="E95" s="103"/>
      <c r="F95" s="22"/>
      <c r="G95" s="146" t="str">
        <f t="shared" si="7"/>
        <v/>
      </c>
      <c r="H95" s="146"/>
      <c r="I95" s="45">
        <f t="shared" si="16"/>
        <v>0</v>
      </c>
      <c r="J95" s="170">
        <f>IFERROR(VLOOKUP($D95,PGP!$A:$B,2,FALSE),0)</f>
        <v>0</v>
      </c>
      <c r="K95" s="147">
        <f t="shared" si="17"/>
        <v>0</v>
      </c>
      <c r="L95" s="171">
        <f t="shared" si="18"/>
        <v>0</v>
      </c>
      <c r="M95" s="148" t="str">
        <f t="shared" si="19"/>
        <v>N/A</v>
      </c>
      <c r="N95" s="149" t="str">
        <f t="shared" si="20"/>
        <v/>
      </c>
      <c r="O95" s="150">
        <f t="shared" si="21"/>
        <v>0</v>
      </c>
      <c r="P95" s="151" t="str">
        <f t="shared" si="22"/>
        <v/>
      </c>
      <c r="Q95" s="1" t="str">
        <f t="shared" si="24"/>
        <v/>
      </c>
    </row>
    <row r="96" spans="2:17" s="1" customFormat="1" ht="13" x14ac:dyDescent="0.25">
      <c r="B96" s="166"/>
      <c r="C96" s="166"/>
      <c r="D96" s="164"/>
      <c r="E96" s="103"/>
      <c r="F96" s="22"/>
      <c r="G96" s="146" t="str">
        <f t="shared" si="7"/>
        <v/>
      </c>
      <c r="H96" s="146"/>
      <c r="I96" s="45">
        <f t="shared" si="16"/>
        <v>0</v>
      </c>
      <c r="J96" s="170">
        <f>IFERROR(VLOOKUP($D96,PGP!$A:$B,2,FALSE),0)</f>
        <v>0</v>
      </c>
      <c r="K96" s="147">
        <f t="shared" si="17"/>
        <v>0</v>
      </c>
      <c r="L96" s="171">
        <f t="shared" si="18"/>
        <v>0</v>
      </c>
      <c r="M96" s="148" t="str">
        <f t="shared" si="19"/>
        <v>N/A</v>
      </c>
      <c r="N96" s="149" t="str">
        <f t="shared" si="20"/>
        <v/>
      </c>
      <c r="O96" s="150">
        <f t="shared" si="21"/>
        <v>0</v>
      </c>
      <c r="P96" s="151" t="str">
        <f t="shared" si="22"/>
        <v/>
      </c>
      <c r="Q96" s="1" t="str">
        <f t="shared" si="24"/>
        <v/>
      </c>
    </row>
    <row r="97" spans="2:17" s="1" customFormat="1" ht="13" x14ac:dyDescent="0.25">
      <c r="B97" s="166"/>
      <c r="C97" s="166"/>
      <c r="D97" s="164"/>
      <c r="E97" s="103"/>
      <c r="F97" s="22"/>
      <c r="G97" s="146" t="str">
        <f t="shared" si="7"/>
        <v/>
      </c>
      <c r="H97" s="146"/>
      <c r="I97" s="45">
        <f t="shared" si="16"/>
        <v>0</v>
      </c>
      <c r="J97" s="170">
        <f>IFERROR(VLOOKUP($D97,PGP!$A:$B,2,FALSE),0)</f>
        <v>0</v>
      </c>
      <c r="K97" s="147">
        <f t="shared" si="17"/>
        <v>0</v>
      </c>
      <c r="L97" s="171">
        <f t="shared" si="18"/>
        <v>0</v>
      </c>
      <c r="M97" s="148" t="str">
        <f t="shared" si="19"/>
        <v>N/A</v>
      </c>
      <c r="N97" s="149" t="str">
        <f t="shared" si="20"/>
        <v/>
      </c>
      <c r="O97" s="150">
        <f t="shared" si="21"/>
        <v>0</v>
      </c>
      <c r="P97" s="151" t="str">
        <f t="shared" si="22"/>
        <v/>
      </c>
      <c r="Q97" s="1" t="str">
        <f t="shared" si="24"/>
        <v/>
      </c>
    </row>
    <row r="98" spans="2:17" s="1" customFormat="1" ht="13" x14ac:dyDescent="0.25">
      <c r="B98" s="166"/>
      <c r="C98" s="166"/>
      <c r="D98" s="164"/>
      <c r="E98" s="103"/>
      <c r="F98" s="22"/>
      <c r="G98" s="146" t="str">
        <f t="shared" si="7"/>
        <v/>
      </c>
      <c r="H98" s="146"/>
      <c r="I98" s="45">
        <f t="shared" si="16"/>
        <v>0</v>
      </c>
      <c r="J98" s="170">
        <f>IFERROR(VLOOKUP($D98,PGP!$A:$B,2,FALSE),0)</f>
        <v>0</v>
      </c>
      <c r="K98" s="147">
        <f t="shared" si="17"/>
        <v>0</v>
      </c>
      <c r="L98" s="171">
        <f t="shared" si="18"/>
        <v>0</v>
      </c>
      <c r="M98" s="148" t="str">
        <f t="shared" si="19"/>
        <v>N/A</v>
      </c>
      <c r="N98" s="149" t="str">
        <f t="shared" si="20"/>
        <v/>
      </c>
      <c r="O98" s="150">
        <f t="shared" si="21"/>
        <v>0</v>
      </c>
      <c r="P98" s="151" t="str">
        <f t="shared" si="22"/>
        <v/>
      </c>
      <c r="Q98" s="1" t="str">
        <f t="shared" si="24"/>
        <v/>
      </c>
    </row>
    <row r="99" spans="2:17" s="1" customFormat="1" ht="13" x14ac:dyDescent="0.25">
      <c r="B99" s="166"/>
      <c r="C99" s="166"/>
      <c r="D99" s="164"/>
      <c r="E99" s="103"/>
      <c r="F99" s="22"/>
      <c r="G99" s="146" t="str">
        <f t="shared" ref="G99:G162" si="25">IFERROR(F99/E99,"")</f>
        <v/>
      </c>
      <c r="H99" s="146"/>
      <c r="I99" s="45">
        <f t="shared" si="16"/>
        <v>0</v>
      </c>
      <c r="J99" s="170">
        <f>IFERROR(VLOOKUP($D99,PGP!$A:$B,2,FALSE),0)</f>
        <v>0</v>
      </c>
      <c r="K99" s="147">
        <f t="shared" si="17"/>
        <v>0</v>
      </c>
      <c r="L99" s="171">
        <f t="shared" si="18"/>
        <v>0</v>
      </c>
      <c r="M99" s="148" t="str">
        <f t="shared" si="19"/>
        <v>N/A</v>
      </c>
      <c r="N99" s="149" t="str">
        <f t="shared" si="20"/>
        <v/>
      </c>
      <c r="O99" s="150">
        <f t="shared" si="21"/>
        <v>0</v>
      </c>
      <c r="P99" s="151" t="str">
        <f t="shared" si="22"/>
        <v/>
      </c>
      <c r="Q99" s="1" t="str">
        <f t="shared" si="24"/>
        <v/>
      </c>
    </row>
    <row r="100" spans="2:17" s="1" customFormat="1" ht="13" x14ac:dyDescent="0.25">
      <c r="B100" s="166"/>
      <c r="C100" s="166"/>
      <c r="D100" s="164"/>
      <c r="E100" s="103"/>
      <c r="F100" s="22"/>
      <c r="G100" s="146" t="str">
        <f t="shared" si="25"/>
        <v/>
      </c>
      <c r="H100" s="146"/>
      <c r="I100" s="45">
        <f t="shared" si="16"/>
        <v>0</v>
      </c>
      <c r="J100" s="170">
        <f>IFERROR(VLOOKUP($D100,PGP!$A:$B,2,FALSE),0)</f>
        <v>0</v>
      </c>
      <c r="K100" s="147">
        <f t="shared" si="17"/>
        <v>0</v>
      </c>
      <c r="L100" s="171">
        <f t="shared" si="18"/>
        <v>0</v>
      </c>
      <c r="M100" s="148" t="str">
        <f t="shared" si="19"/>
        <v>N/A</v>
      </c>
      <c r="N100" s="149" t="str">
        <f t="shared" si="20"/>
        <v/>
      </c>
      <c r="O100" s="150">
        <f t="shared" si="21"/>
        <v>0</v>
      </c>
      <c r="P100" s="151" t="str">
        <f t="shared" si="22"/>
        <v/>
      </c>
      <c r="Q100" s="1" t="str">
        <f t="shared" si="24"/>
        <v/>
      </c>
    </row>
    <row r="101" spans="2:17" s="1" customFormat="1" ht="13" x14ac:dyDescent="0.25">
      <c r="B101" s="166"/>
      <c r="C101" s="166"/>
      <c r="D101" s="164"/>
      <c r="E101" s="103"/>
      <c r="F101" s="22"/>
      <c r="G101" s="146" t="str">
        <f t="shared" si="25"/>
        <v/>
      </c>
      <c r="H101" s="146"/>
      <c r="I101" s="45">
        <f t="shared" si="16"/>
        <v>0</v>
      </c>
      <c r="J101" s="170">
        <f>IFERROR(VLOOKUP($D101,PGP!$A:$B,2,FALSE),0)</f>
        <v>0</v>
      </c>
      <c r="K101" s="147">
        <f t="shared" si="17"/>
        <v>0</v>
      </c>
      <c r="L101" s="171">
        <f t="shared" si="18"/>
        <v>0</v>
      </c>
      <c r="M101" s="148" t="str">
        <f t="shared" si="19"/>
        <v>N/A</v>
      </c>
      <c r="N101" s="149" t="str">
        <f t="shared" si="20"/>
        <v/>
      </c>
      <c r="O101" s="150">
        <f t="shared" si="21"/>
        <v>0</v>
      </c>
      <c r="P101" s="151" t="str">
        <f t="shared" si="22"/>
        <v/>
      </c>
      <c r="Q101" s="1" t="str">
        <f t="shared" si="24"/>
        <v/>
      </c>
    </row>
    <row r="102" spans="2:17" s="1" customFormat="1" ht="13" x14ac:dyDescent="0.25">
      <c r="B102" s="166"/>
      <c r="C102" s="166"/>
      <c r="D102" s="164"/>
      <c r="E102" s="103"/>
      <c r="F102" s="22"/>
      <c r="G102" s="146" t="str">
        <f t="shared" si="25"/>
        <v/>
      </c>
      <c r="H102" s="146"/>
      <c r="I102" s="45">
        <f t="shared" si="16"/>
        <v>0</v>
      </c>
      <c r="J102" s="170">
        <f>IFERROR(VLOOKUP($D102,PGP!$A:$B,2,FALSE),0)</f>
        <v>0</v>
      </c>
      <c r="K102" s="147">
        <f t="shared" si="17"/>
        <v>0</v>
      </c>
      <c r="L102" s="171">
        <f t="shared" si="18"/>
        <v>0</v>
      </c>
      <c r="M102" s="148" t="str">
        <f t="shared" si="19"/>
        <v>N/A</v>
      </c>
      <c r="N102" s="149" t="str">
        <f t="shared" si="20"/>
        <v/>
      </c>
      <c r="O102" s="150">
        <f t="shared" si="21"/>
        <v>0</v>
      </c>
      <c r="P102" s="151" t="str">
        <f t="shared" si="22"/>
        <v/>
      </c>
      <c r="Q102" s="1" t="str">
        <f t="shared" si="24"/>
        <v/>
      </c>
    </row>
    <row r="103" spans="2:17" s="1" customFormat="1" ht="13" x14ac:dyDescent="0.25">
      <c r="B103" s="166"/>
      <c r="C103" s="166"/>
      <c r="D103" s="164"/>
      <c r="E103" s="103"/>
      <c r="F103" s="22"/>
      <c r="G103" s="146" t="str">
        <f t="shared" si="25"/>
        <v/>
      </c>
      <c r="H103" s="146"/>
      <c r="I103" s="45">
        <f t="shared" si="16"/>
        <v>0</v>
      </c>
      <c r="J103" s="170">
        <f>IFERROR(VLOOKUP($D103,PGP!$A:$B,2,FALSE),0)</f>
        <v>0</v>
      </c>
      <c r="K103" s="147">
        <f t="shared" si="17"/>
        <v>0</v>
      </c>
      <c r="L103" s="171">
        <f t="shared" si="18"/>
        <v>0</v>
      </c>
      <c r="M103" s="148" t="str">
        <f t="shared" si="19"/>
        <v>N/A</v>
      </c>
      <c r="N103" s="149" t="str">
        <f t="shared" si="20"/>
        <v/>
      </c>
      <c r="O103" s="150">
        <f t="shared" si="21"/>
        <v>0</v>
      </c>
      <c r="P103" s="151" t="str">
        <f t="shared" si="22"/>
        <v/>
      </c>
      <c r="Q103" s="1" t="str">
        <f t="shared" si="24"/>
        <v/>
      </c>
    </row>
    <row r="104" spans="2:17" s="1" customFormat="1" ht="13" x14ac:dyDescent="0.25">
      <c r="B104" s="166"/>
      <c r="C104" s="166"/>
      <c r="D104" s="164"/>
      <c r="E104" s="103"/>
      <c r="F104" s="22"/>
      <c r="G104" s="146" t="str">
        <f t="shared" si="25"/>
        <v/>
      </c>
      <c r="H104" s="146"/>
      <c r="I104" s="45">
        <f t="shared" si="16"/>
        <v>0</v>
      </c>
      <c r="J104" s="170">
        <f>IFERROR(VLOOKUP($D104,PGP!$A:$B,2,FALSE),0)</f>
        <v>0</v>
      </c>
      <c r="K104" s="147">
        <f t="shared" si="17"/>
        <v>0</v>
      </c>
      <c r="L104" s="171">
        <f t="shared" si="18"/>
        <v>0</v>
      </c>
      <c r="M104" s="148" t="str">
        <f t="shared" si="19"/>
        <v>N/A</v>
      </c>
      <c r="N104" s="149" t="str">
        <f t="shared" si="20"/>
        <v/>
      </c>
      <c r="O104" s="150">
        <f t="shared" si="21"/>
        <v>0</v>
      </c>
      <c r="P104" s="151" t="str">
        <f t="shared" si="22"/>
        <v/>
      </c>
      <c r="Q104" s="1" t="str">
        <f t="shared" si="24"/>
        <v/>
      </c>
    </row>
    <row r="105" spans="2:17" s="1" customFormat="1" ht="13" x14ac:dyDescent="0.25">
      <c r="B105" s="166"/>
      <c r="C105" s="166"/>
      <c r="D105" s="164"/>
      <c r="E105" s="103"/>
      <c r="F105" s="22"/>
      <c r="G105" s="146" t="str">
        <f t="shared" si="25"/>
        <v/>
      </c>
      <c r="H105" s="146"/>
      <c r="I105" s="45">
        <f t="shared" si="16"/>
        <v>0</v>
      </c>
      <c r="J105" s="170">
        <f>IFERROR(VLOOKUP($D105,PGP!$A:$B,2,FALSE),0)</f>
        <v>0</v>
      </c>
      <c r="K105" s="147">
        <f t="shared" si="17"/>
        <v>0</v>
      </c>
      <c r="L105" s="171">
        <f t="shared" si="18"/>
        <v>0</v>
      </c>
      <c r="M105" s="148" t="str">
        <f t="shared" si="19"/>
        <v>N/A</v>
      </c>
      <c r="N105" s="149" t="str">
        <f t="shared" si="20"/>
        <v/>
      </c>
      <c r="O105" s="150">
        <f t="shared" si="21"/>
        <v>0</v>
      </c>
      <c r="P105" s="151" t="str">
        <f t="shared" si="22"/>
        <v/>
      </c>
      <c r="Q105" s="1" t="str">
        <f t="shared" si="24"/>
        <v/>
      </c>
    </row>
    <row r="106" spans="2:17" s="1" customFormat="1" ht="13" x14ac:dyDescent="0.25">
      <c r="B106" s="166"/>
      <c r="C106" s="166"/>
      <c r="D106" s="164"/>
      <c r="E106" s="103"/>
      <c r="F106" s="22"/>
      <c r="G106" s="146" t="str">
        <f t="shared" si="25"/>
        <v/>
      </c>
      <c r="H106" s="146"/>
      <c r="I106" s="45">
        <f t="shared" ref="I106:I169" si="26">(IF(AND(D106="Fleurs séchées/Dried cannabis",(E106&lt;28)),1.05,0)+IF(AND(D106="Fleurs séchées/Dried cannabis",(E106=28)),0.9,0))*$E106</f>
        <v>0</v>
      </c>
      <c r="J106" s="170">
        <f>IFERROR(VLOOKUP($D106,PGP!$A:$B,2,FALSE),0)</f>
        <v>0</v>
      </c>
      <c r="K106" s="147">
        <f t="shared" ref="K106:K169" si="27">ROUNDDOWN(((F106/1.14975)-I106)/(1+J106),2)</f>
        <v>0</v>
      </c>
      <c r="L106" s="171">
        <f t="shared" ref="L106:L169" si="28">(IF(AND(D106="Fleurs séchées/Dried cannabis",(E106&lt;28)),1.85,0)+IF(AND(D106="Fleurs séchées/Dried cannabis",(E106=28)),1.25,0)+IF(AND(D106="Préroulés/Pre-rolled",(E106&lt;28)),2.2,0)+IF(D106="Moulu/Ground",1.5,0)+IF(D106="Cartouches/Cartridges",10.4,0)+IF(AND(D106="Haschich/Hash",(E106&gt;=3)),3.5,0)+IF(AND(D106="Haschich/Hash",AND(E106&gt;=2,E106&lt;3)),4.3,0)+IF(AND(D106="Haschich/Hash",AND(E106&gt;=0,E106&lt;2)),5.9,0)+IF(AND(D106="Préroulés/Pre-rolled",AND(E106&gt;=0,E106&gt;27.99)),1.7,0))*E106</f>
        <v>0</v>
      </c>
      <c r="M106" s="148" t="str">
        <f t="shared" ref="M106:M169" si="29">IF(L106&gt;0,(F106/1.14975)-L106,"N/A")</f>
        <v>N/A</v>
      </c>
      <c r="N106" s="149" t="str">
        <f t="shared" ref="N106:N169" si="30">IF(E106=0,"",IF(K106=O106,"Calcul de base/ Standard calculation","Marge protégée/ Protected margin"))</f>
        <v/>
      </c>
      <c r="O106" s="150">
        <f t="shared" ref="O106:O169" si="31">IF(K106="NA",M106,MIN(K106,M106))</f>
        <v>0</v>
      </c>
      <c r="P106" s="151" t="str">
        <f t="shared" ref="P106:P169" si="32">IF(ISBLANK(F106),"",IF(E106&gt;0,ROUNDDOWN(O106/0.05,0)*0.05,"Remplir colonne D/Complete column D"))</f>
        <v/>
      </c>
      <c r="Q106" s="1" t="str">
        <f t="shared" si="24"/>
        <v/>
      </c>
    </row>
    <row r="107" spans="2:17" s="1" customFormat="1" ht="13" x14ac:dyDescent="0.25">
      <c r="B107" s="166"/>
      <c r="C107" s="166"/>
      <c r="D107" s="164"/>
      <c r="E107" s="103"/>
      <c r="F107" s="22"/>
      <c r="G107" s="146" t="str">
        <f t="shared" si="25"/>
        <v/>
      </c>
      <c r="H107" s="146"/>
      <c r="I107" s="45">
        <f t="shared" si="26"/>
        <v>0</v>
      </c>
      <c r="J107" s="170">
        <f>IFERROR(VLOOKUP($D107,PGP!$A:$B,2,FALSE),0)</f>
        <v>0</v>
      </c>
      <c r="K107" s="147">
        <f t="shared" si="27"/>
        <v>0</v>
      </c>
      <c r="L107" s="171">
        <f t="shared" si="28"/>
        <v>0</v>
      </c>
      <c r="M107" s="148" t="str">
        <f t="shared" si="29"/>
        <v>N/A</v>
      </c>
      <c r="N107" s="149" t="str">
        <f t="shared" si="30"/>
        <v/>
      </c>
      <c r="O107" s="150">
        <f t="shared" si="31"/>
        <v>0</v>
      </c>
      <c r="P107" s="151" t="str">
        <f t="shared" si="32"/>
        <v/>
      </c>
      <c r="Q107" s="1" t="str">
        <f t="shared" si="24"/>
        <v/>
      </c>
    </row>
    <row r="108" spans="2:17" s="1" customFormat="1" ht="13" x14ac:dyDescent="0.25">
      <c r="B108" s="166"/>
      <c r="C108" s="166"/>
      <c r="D108" s="164"/>
      <c r="E108" s="103"/>
      <c r="F108" s="22"/>
      <c r="G108" s="146" t="str">
        <f t="shared" si="25"/>
        <v/>
      </c>
      <c r="H108" s="146"/>
      <c r="I108" s="45">
        <f t="shared" si="26"/>
        <v>0</v>
      </c>
      <c r="J108" s="170">
        <f>IFERROR(VLOOKUP($D108,PGP!$A:$B,2,FALSE),0)</f>
        <v>0</v>
      </c>
      <c r="K108" s="147">
        <f t="shared" si="27"/>
        <v>0</v>
      </c>
      <c r="L108" s="171">
        <f t="shared" si="28"/>
        <v>0</v>
      </c>
      <c r="M108" s="148" t="str">
        <f t="shared" si="29"/>
        <v>N/A</v>
      </c>
      <c r="N108" s="149" t="str">
        <f t="shared" si="30"/>
        <v/>
      </c>
      <c r="O108" s="150">
        <f t="shared" si="31"/>
        <v>0</v>
      </c>
      <c r="P108" s="151" t="str">
        <f t="shared" si="32"/>
        <v/>
      </c>
      <c r="Q108" s="1" t="str">
        <f t="shared" ref="Q108:Q171" si="33">IF(ROUND(F108,1)=F108,"","ATTENTION, arrondir au dixième près, WARNING, round up the amount")</f>
        <v/>
      </c>
    </row>
    <row r="109" spans="2:17" s="1" customFormat="1" ht="13" x14ac:dyDescent="0.25">
      <c r="B109" s="166"/>
      <c r="C109" s="166"/>
      <c r="D109" s="164"/>
      <c r="E109" s="103"/>
      <c r="F109" s="22"/>
      <c r="G109" s="146" t="str">
        <f t="shared" si="25"/>
        <v/>
      </c>
      <c r="H109" s="146"/>
      <c r="I109" s="45">
        <f t="shared" si="26"/>
        <v>0</v>
      </c>
      <c r="J109" s="170">
        <f>IFERROR(VLOOKUP($D109,PGP!$A:$B,2,FALSE),0)</f>
        <v>0</v>
      </c>
      <c r="K109" s="147">
        <f t="shared" si="27"/>
        <v>0</v>
      </c>
      <c r="L109" s="171">
        <f t="shared" si="28"/>
        <v>0</v>
      </c>
      <c r="M109" s="148" t="str">
        <f t="shared" si="29"/>
        <v>N/A</v>
      </c>
      <c r="N109" s="149" t="str">
        <f t="shared" si="30"/>
        <v/>
      </c>
      <c r="O109" s="150">
        <f t="shared" si="31"/>
        <v>0</v>
      </c>
      <c r="P109" s="151" t="str">
        <f t="shared" si="32"/>
        <v/>
      </c>
      <c r="Q109" s="1" t="str">
        <f t="shared" si="33"/>
        <v/>
      </c>
    </row>
    <row r="110" spans="2:17" s="1" customFormat="1" ht="13" x14ac:dyDescent="0.25">
      <c r="B110" s="166"/>
      <c r="C110" s="166"/>
      <c r="D110" s="164"/>
      <c r="E110" s="103"/>
      <c r="F110" s="22"/>
      <c r="G110" s="146" t="str">
        <f t="shared" si="25"/>
        <v/>
      </c>
      <c r="H110" s="146"/>
      <c r="I110" s="45">
        <f t="shared" si="26"/>
        <v>0</v>
      </c>
      <c r="J110" s="170">
        <f>IFERROR(VLOOKUP($D110,PGP!$A:$B,2,FALSE),0)</f>
        <v>0</v>
      </c>
      <c r="K110" s="147">
        <f t="shared" si="27"/>
        <v>0</v>
      </c>
      <c r="L110" s="171">
        <f t="shared" si="28"/>
        <v>0</v>
      </c>
      <c r="M110" s="148" t="str">
        <f t="shared" si="29"/>
        <v>N/A</v>
      </c>
      <c r="N110" s="149" t="str">
        <f t="shared" si="30"/>
        <v/>
      </c>
      <c r="O110" s="150">
        <f t="shared" si="31"/>
        <v>0</v>
      </c>
      <c r="P110" s="151" t="str">
        <f t="shared" si="32"/>
        <v/>
      </c>
      <c r="Q110" s="1" t="str">
        <f t="shared" si="33"/>
        <v/>
      </c>
    </row>
    <row r="111" spans="2:17" s="1" customFormat="1" ht="13" x14ac:dyDescent="0.25">
      <c r="B111" s="166"/>
      <c r="C111" s="166"/>
      <c r="D111" s="164"/>
      <c r="E111" s="103"/>
      <c r="F111" s="22"/>
      <c r="G111" s="146" t="str">
        <f t="shared" si="25"/>
        <v/>
      </c>
      <c r="H111" s="146"/>
      <c r="I111" s="45">
        <f t="shared" si="26"/>
        <v>0</v>
      </c>
      <c r="J111" s="170">
        <f>IFERROR(VLOOKUP($D111,PGP!$A:$B,2,FALSE),0)</f>
        <v>0</v>
      </c>
      <c r="K111" s="147">
        <f t="shared" si="27"/>
        <v>0</v>
      </c>
      <c r="L111" s="171">
        <f t="shared" si="28"/>
        <v>0</v>
      </c>
      <c r="M111" s="148" t="str">
        <f t="shared" si="29"/>
        <v>N/A</v>
      </c>
      <c r="N111" s="149" t="str">
        <f t="shared" si="30"/>
        <v/>
      </c>
      <c r="O111" s="150">
        <f t="shared" si="31"/>
        <v>0</v>
      </c>
      <c r="P111" s="151" t="str">
        <f t="shared" si="32"/>
        <v/>
      </c>
      <c r="Q111" s="1" t="str">
        <f t="shared" si="33"/>
        <v/>
      </c>
    </row>
    <row r="112" spans="2:17" s="1" customFormat="1" ht="13" x14ac:dyDescent="0.25">
      <c r="B112" s="166"/>
      <c r="C112" s="166"/>
      <c r="D112" s="164"/>
      <c r="E112" s="103"/>
      <c r="F112" s="22"/>
      <c r="G112" s="146" t="str">
        <f t="shared" si="25"/>
        <v/>
      </c>
      <c r="H112" s="146"/>
      <c r="I112" s="45">
        <f t="shared" si="26"/>
        <v>0</v>
      </c>
      <c r="J112" s="170">
        <f>IFERROR(VLOOKUP($D112,PGP!$A:$B,2,FALSE),0)</f>
        <v>0</v>
      </c>
      <c r="K112" s="147">
        <f t="shared" si="27"/>
        <v>0</v>
      </c>
      <c r="L112" s="171">
        <f t="shared" si="28"/>
        <v>0</v>
      </c>
      <c r="M112" s="148" t="str">
        <f t="shared" si="29"/>
        <v>N/A</v>
      </c>
      <c r="N112" s="149" t="str">
        <f t="shared" si="30"/>
        <v/>
      </c>
      <c r="O112" s="150">
        <f t="shared" si="31"/>
        <v>0</v>
      </c>
      <c r="P112" s="151" t="str">
        <f t="shared" si="32"/>
        <v/>
      </c>
      <c r="Q112" s="1" t="str">
        <f t="shared" si="33"/>
        <v/>
      </c>
    </row>
    <row r="113" spans="2:17" s="1" customFormat="1" ht="13" x14ac:dyDescent="0.25">
      <c r="B113" s="166"/>
      <c r="C113" s="166"/>
      <c r="D113" s="164"/>
      <c r="E113" s="103"/>
      <c r="F113" s="22"/>
      <c r="G113" s="146" t="str">
        <f t="shared" si="25"/>
        <v/>
      </c>
      <c r="H113" s="146"/>
      <c r="I113" s="45">
        <f t="shared" si="26"/>
        <v>0</v>
      </c>
      <c r="J113" s="170">
        <f>IFERROR(VLOOKUP($D113,PGP!$A:$B,2,FALSE),0)</f>
        <v>0</v>
      </c>
      <c r="K113" s="147">
        <f t="shared" si="27"/>
        <v>0</v>
      </c>
      <c r="L113" s="171">
        <f t="shared" si="28"/>
        <v>0</v>
      </c>
      <c r="M113" s="148" t="str">
        <f t="shared" si="29"/>
        <v>N/A</v>
      </c>
      <c r="N113" s="149" t="str">
        <f t="shared" si="30"/>
        <v/>
      </c>
      <c r="O113" s="150">
        <f t="shared" si="31"/>
        <v>0</v>
      </c>
      <c r="P113" s="151" t="str">
        <f t="shared" si="32"/>
        <v/>
      </c>
      <c r="Q113" s="1" t="str">
        <f t="shared" si="33"/>
        <v/>
      </c>
    </row>
    <row r="114" spans="2:17" s="1" customFormat="1" ht="13" x14ac:dyDescent="0.25">
      <c r="B114" s="166"/>
      <c r="C114" s="166"/>
      <c r="D114" s="164"/>
      <c r="E114" s="103"/>
      <c r="F114" s="22"/>
      <c r="G114" s="146" t="str">
        <f t="shared" si="25"/>
        <v/>
      </c>
      <c r="H114" s="146"/>
      <c r="I114" s="45">
        <f t="shared" si="26"/>
        <v>0</v>
      </c>
      <c r="J114" s="170">
        <f>IFERROR(VLOOKUP($D114,PGP!$A:$B,2,FALSE),0)</f>
        <v>0</v>
      </c>
      <c r="K114" s="147">
        <f t="shared" si="27"/>
        <v>0</v>
      </c>
      <c r="L114" s="171">
        <f t="shared" si="28"/>
        <v>0</v>
      </c>
      <c r="M114" s="148" t="str">
        <f t="shared" si="29"/>
        <v>N/A</v>
      </c>
      <c r="N114" s="149" t="str">
        <f t="shared" si="30"/>
        <v/>
      </c>
      <c r="O114" s="150">
        <f t="shared" si="31"/>
        <v>0</v>
      </c>
      <c r="P114" s="151" t="str">
        <f t="shared" si="32"/>
        <v/>
      </c>
      <c r="Q114" s="1" t="str">
        <f t="shared" si="33"/>
        <v/>
      </c>
    </row>
    <row r="115" spans="2:17" s="1" customFormat="1" ht="13" x14ac:dyDescent="0.25">
      <c r="B115" s="166"/>
      <c r="C115" s="166"/>
      <c r="D115" s="164"/>
      <c r="E115" s="103"/>
      <c r="F115" s="22"/>
      <c r="G115" s="146" t="str">
        <f t="shared" si="25"/>
        <v/>
      </c>
      <c r="H115" s="146"/>
      <c r="I115" s="45">
        <f t="shared" si="26"/>
        <v>0</v>
      </c>
      <c r="J115" s="170">
        <f>IFERROR(VLOOKUP($D115,PGP!$A:$B,2,FALSE),0)</f>
        <v>0</v>
      </c>
      <c r="K115" s="147">
        <f t="shared" si="27"/>
        <v>0</v>
      </c>
      <c r="L115" s="171">
        <f t="shared" si="28"/>
        <v>0</v>
      </c>
      <c r="M115" s="148" t="str">
        <f t="shared" si="29"/>
        <v>N/A</v>
      </c>
      <c r="N115" s="149" t="str">
        <f t="shared" si="30"/>
        <v/>
      </c>
      <c r="O115" s="150">
        <f t="shared" si="31"/>
        <v>0</v>
      </c>
      <c r="P115" s="151" t="str">
        <f t="shared" si="32"/>
        <v/>
      </c>
      <c r="Q115" s="1" t="str">
        <f t="shared" si="33"/>
        <v/>
      </c>
    </row>
    <row r="116" spans="2:17" s="1" customFormat="1" ht="13" x14ac:dyDescent="0.25">
      <c r="B116" s="166"/>
      <c r="C116" s="166"/>
      <c r="D116" s="164"/>
      <c r="E116" s="103"/>
      <c r="F116" s="22"/>
      <c r="G116" s="146" t="str">
        <f t="shared" si="25"/>
        <v/>
      </c>
      <c r="H116" s="146"/>
      <c r="I116" s="45">
        <f t="shared" si="26"/>
        <v>0</v>
      </c>
      <c r="J116" s="170">
        <f>IFERROR(VLOOKUP($D116,PGP!$A:$B,2,FALSE),0)</f>
        <v>0</v>
      </c>
      <c r="K116" s="147">
        <f t="shared" si="27"/>
        <v>0</v>
      </c>
      <c r="L116" s="171">
        <f t="shared" si="28"/>
        <v>0</v>
      </c>
      <c r="M116" s="148" t="str">
        <f t="shared" si="29"/>
        <v>N/A</v>
      </c>
      <c r="N116" s="149" t="str">
        <f t="shared" si="30"/>
        <v/>
      </c>
      <c r="O116" s="150">
        <f t="shared" si="31"/>
        <v>0</v>
      </c>
      <c r="P116" s="151" t="str">
        <f t="shared" si="32"/>
        <v/>
      </c>
      <c r="Q116" s="1" t="str">
        <f t="shared" si="33"/>
        <v/>
      </c>
    </row>
    <row r="117" spans="2:17" s="1" customFormat="1" ht="13" x14ac:dyDescent="0.25">
      <c r="B117" s="166"/>
      <c r="C117" s="166"/>
      <c r="D117" s="164"/>
      <c r="E117" s="103"/>
      <c r="F117" s="22"/>
      <c r="G117" s="146" t="str">
        <f t="shared" si="25"/>
        <v/>
      </c>
      <c r="H117" s="146"/>
      <c r="I117" s="45">
        <f t="shared" si="26"/>
        <v>0</v>
      </c>
      <c r="J117" s="170">
        <f>IFERROR(VLOOKUP($D117,PGP!$A:$B,2,FALSE),0)</f>
        <v>0</v>
      </c>
      <c r="K117" s="147">
        <f t="shared" si="27"/>
        <v>0</v>
      </c>
      <c r="L117" s="171">
        <f t="shared" si="28"/>
        <v>0</v>
      </c>
      <c r="M117" s="148" t="str">
        <f t="shared" si="29"/>
        <v>N/A</v>
      </c>
      <c r="N117" s="149" t="str">
        <f t="shared" si="30"/>
        <v/>
      </c>
      <c r="O117" s="150">
        <f t="shared" si="31"/>
        <v>0</v>
      </c>
      <c r="P117" s="151" t="str">
        <f t="shared" si="32"/>
        <v/>
      </c>
      <c r="Q117" s="1" t="str">
        <f t="shared" si="33"/>
        <v/>
      </c>
    </row>
    <row r="118" spans="2:17" s="1" customFormat="1" ht="13" x14ac:dyDescent="0.25">
      <c r="B118" s="166"/>
      <c r="C118" s="166"/>
      <c r="D118" s="164"/>
      <c r="E118" s="103"/>
      <c r="F118" s="22"/>
      <c r="G118" s="146" t="str">
        <f t="shared" si="25"/>
        <v/>
      </c>
      <c r="H118" s="146"/>
      <c r="I118" s="45">
        <f t="shared" si="26"/>
        <v>0</v>
      </c>
      <c r="J118" s="170">
        <f>IFERROR(VLOOKUP($D118,PGP!$A:$B,2,FALSE),0)</f>
        <v>0</v>
      </c>
      <c r="K118" s="147">
        <f t="shared" si="27"/>
        <v>0</v>
      </c>
      <c r="L118" s="171">
        <f t="shared" si="28"/>
        <v>0</v>
      </c>
      <c r="M118" s="148" t="str">
        <f t="shared" si="29"/>
        <v>N/A</v>
      </c>
      <c r="N118" s="149" t="str">
        <f t="shared" si="30"/>
        <v/>
      </c>
      <c r="O118" s="150">
        <f t="shared" si="31"/>
        <v>0</v>
      </c>
      <c r="P118" s="151" t="str">
        <f t="shared" si="32"/>
        <v/>
      </c>
      <c r="Q118" s="1" t="str">
        <f t="shared" si="33"/>
        <v/>
      </c>
    </row>
    <row r="119" spans="2:17" s="1" customFormat="1" ht="13" x14ac:dyDescent="0.25">
      <c r="B119" s="166"/>
      <c r="C119" s="166"/>
      <c r="D119" s="164"/>
      <c r="E119" s="103"/>
      <c r="F119" s="22"/>
      <c r="G119" s="146" t="str">
        <f t="shared" si="25"/>
        <v/>
      </c>
      <c r="H119" s="146"/>
      <c r="I119" s="45">
        <f t="shared" si="26"/>
        <v>0</v>
      </c>
      <c r="J119" s="170">
        <f>IFERROR(VLOOKUP($D119,PGP!$A:$B,2,FALSE),0)</f>
        <v>0</v>
      </c>
      <c r="K119" s="147">
        <f t="shared" si="27"/>
        <v>0</v>
      </c>
      <c r="L119" s="171">
        <f t="shared" si="28"/>
        <v>0</v>
      </c>
      <c r="M119" s="148" t="str">
        <f t="shared" si="29"/>
        <v>N/A</v>
      </c>
      <c r="N119" s="149" t="str">
        <f t="shared" si="30"/>
        <v/>
      </c>
      <c r="O119" s="150">
        <f t="shared" si="31"/>
        <v>0</v>
      </c>
      <c r="P119" s="151" t="str">
        <f t="shared" si="32"/>
        <v/>
      </c>
      <c r="Q119" s="1" t="str">
        <f t="shared" si="33"/>
        <v/>
      </c>
    </row>
    <row r="120" spans="2:17" s="1" customFormat="1" ht="13" x14ac:dyDescent="0.25">
      <c r="B120" s="166"/>
      <c r="C120" s="166"/>
      <c r="D120" s="164"/>
      <c r="E120" s="103"/>
      <c r="F120" s="22"/>
      <c r="G120" s="146" t="str">
        <f t="shared" si="25"/>
        <v/>
      </c>
      <c r="H120" s="146"/>
      <c r="I120" s="45">
        <f t="shared" si="26"/>
        <v>0</v>
      </c>
      <c r="J120" s="170">
        <f>IFERROR(VLOOKUP($D120,PGP!$A:$B,2,FALSE),0)</f>
        <v>0</v>
      </c>
      <c r="K120" s="147">
        <f t="shared" si="27"/>
        <v>0</v>
      </c>
      <c r="L120" s="171">
        <f t="shared" si="28"/>
        <v>0</v>
      </c>
      <c r="M120" s="148" t="str">
        <f t="shared" si="29"/>
        <v>N/A</v>
      </c>
      <c r="N120" s="149" t="str">
        <f t="shared" si="30"/>
        <v/>
      </c>
      <c r="O120" s="150">
        <f t="shared" si="31"/>
        <v>0</v>
      </c>
      <c r="P120" s="151" t="str">
        <f t="shared" si="32"/>
        <v/>
      </c>
      <c r="Q120" s="1" t="str">
        <f t="shared" si="33"/>
        <v/>
      </c>
    </row>
    <row r="121" spans="2:17" s="1" customFormat="1" ht="13" x14ac:dyDescent="0.25">
      <c r="B121" s="166"/>
      <c r="C121" s="166"/>
      <c r="D121" s="164"/>
      <c r="E121" s="103"/>
      <c r="F121" s="22"/>
      <c r="G121" s="146" t="str">
        <f t="shared" si="25"/>
        <v/>
      </c>
      <c r="H121" s="146"/>
      <c r="I121" s="45">
        <f t="shared" si="26"/>
        <v>0</v>
      </c>
      <c r="J121" s="170">
        <f>IFERROR(VLOOKUP($D121,PGP!$A:$B,2,FALSE),0)</f>
        <v>0</v>
      </c>
      <c r="K121" s="147">
        <f t="shared" si="27"/>
        <v>0</v>
      </c>
      <c r="L121" s="171">
        <f t="shared" si="28"/>
        <v>0</v>
      </c>
      <c r="M121" s="148" t="str">
        <f t="shared" si="29"/>
        <v>N/A</v>
      </c>
      <c r="N121" s="149" t="str">
        <f t="shared" si="30"/>
        <v/>
      </c>
      <c r="O121" s="150">
        <f t="shared" si="31"/>
        <v>0</v>
      </c>
      <c r="P121" s="151" t="str">
        <f t="shared" si="32"/>
        <v/>
      </c>
      <c r="Q121" s="1" t="str">
        <f t="shared" si="33"/>
        <v/>
      </c>
    </row>
    <row r="122" spans="2:17" s="1" customFormat="1" ht="13" x14ac:dyDescent="0.25">
      <c r="B122" s="166"/>
      <c r="C122" s="166"/>
      <c r="D122" s="164"/>
      <c r="E122" s="103"/>
      <c r="F122" s="22"/>
      <c r="G122" s="146" t="str">
        <f t="shared" si="25"/>
        <v/>
      </c>
      <c r="H122" s="146"/>
      <c r="I122" s="45">
        <f t="shared" si="26"/>
        <v>0</v>
      </c>
      <c r="J122" s="170">
        <f>IFERROR(VLOOKUP($D122,PGP!$A:$B,2,FALSE),0)</f>
        <v>0</v>
      </c>
      <c r="K122" s="147">
        <f t="shared" si="27"/>
        <v>0</v>
      </c>
      <c r="L122" s="171">
        <f t="shared" si="28"/>
        <v>0</v>
      </c>
      <c r="M122" s="148" t="str">
        <f t="shared" si="29"/>
        <v>N/A</v>
      </c>
      <c r="N122" s="149" t="str">
        <f t="shared" si="30"/>
        <v/>
      </c>
      <c r="O122" s="150">
        <f t="shared" si="31"/>
        <v>0</v>
      </c>
      <c r="P122" s="151" t="str">
        <f t="shared" si="32"/>
        <v/>
      </c>
      <c r="Q122" s="1" t="str">
        <f t="shared" si="33"/>
        <v/>
      </c>
    </row>
    <row r="123" spans="2:17" s="1" customFormat="1" ht="13" x14ac:dyDescent="0.25">
      <c r="B123" s="166"/>
      <c r="C123" s="166"/>
      <c r="D123" s="164"/>
      <c r="E123" s="103"/>
      <c r="F123" s="22"/>
      <c r="G123" s="146" t="str">
        <f t="shared" si="25"/>
        <v/>
      </c>
      <c r="H123" s="146"/>
      <c r="I123" s="45">
        <f t="shared" si="26"/>
        <v>0</v>
      </c>
      <c r="J123" s="170">
        <f>IFERROR(VLOOKUP($D123,PGP!$A:$B,2,FALSE),0)</f>
        <v>0</v>
      </c>
      <c r="K123" s="147">
        <f t="shared" si="27"/>
        <v>0</v>
      </c>
      <c r="L123" s="171">
        <f t="shared" si="28"/>
        <v>0</v>
      </c>
      <c r="M123" s="148" t="str">
        <f t="shared" si="29"/>
        <v>N/A</v>
      </c>
      <c r="N123" s="149" t="str">
        <f t="shared" si="30"/>
        <v/>
      </c>
      <c r="O123" s="150">
        <f t="shared" si="31"/>
        <v>0</v>
      </c>
      <c r="P123" s="151" t="str">
        <f t="shared" si="32"/>
        <v/>
      </c>
      <c r="Q123" s="1" t="str">
        <f t="shared" si="33"/>
        <v/>
      </c>
    </row>
    <row r="124" spans="2:17" s="1" customFormat="1" ht="13" x14ac:dyDescent="0.25">
      <c r="B124" s="166"/>
      <c r="C124" s="166"/>
      <c r="D124" s="164"/>
      <c r="E124" s="103"/>
      <c r="F124" s="22"/>
      <c r="G124" s="146" t="str">
        <f t="shared" si="25"/>
        <v/>
      </c>
      <c r="H124" s="146"/>
      <c r="I124" s="45">
        <f t="shared" si="26"/>
        <v>0</v>
      </c>
      <c r="J124" s="170">
        <f>IFERROR(VLOOKUP($D124,PGP!$A:$B,2,FALSE),0)</f>
        <v>0</v>
      </c>
      <c r="K124" s="147">
        <f t="shared" si="27"/>
        <v>0</v>
      </c>
      <c r="L124" s="171">
        <f t="shared" si="28"/>
        <v>0</v>
      </c>
      <c r="M124" s="148" t="str">
        <f t="shared" si="29"/>
        <v>N/A</v>
      </c>
      <c r="N124" s="149" t="str">
        <f t="shared" si="30"/>
        <v/>
      </c>
      <c r="O124" s="150">
        <f t="shared" si="31"/>
        <v>0</v>
      </c>
      <c r="P124" s="151" t="str">
        <f t="shared" si="32"/>
        <v/>
      </c>
      <c r="Q124" s="1" t="str">
        <f t="shared" si="33"/>
        <v/>
      </c>
    </row>
    <row r="125" spans="2:17" s="1" customFormat="1" ht="13" x14ac:dyDescent="0.25">
      <c r="B125" s="166"/>
      <c r="C125" s="166"/>
      <c r="D125" s="164"/>
      <c r="E125" s="103"/>
      <c r="F125" s="22"/>
      <c r="G125" s="146" t="str">
        <f t="shared" si="25"/>
        <v/>
      </c>
      <c r="H125" s="146"/>
      <c r="I125" s="45">
        <f t="shared" si="26"/>
        <v>0</v>
      </c>
      <c r="J125" s="170">
        <f>IFERROR(VLOOKUP($D125,PGP!$A:$B,2,FALSE),0)</f>
        <v>0</v>
      </c>
      <c r="K125" s="147">
        <f t="shared" si="27"/>
        <v>0</v>
      </c>
      <c r="L125" s="171">
        <f t="shared" si="28"/>
        <v>0</v>
      </c>
      <c r="M125" s="148" t="str">
        <f t="shared" si="29"/>
        <v>N/A</v>
      </c>
      <c r="N125" s="149" t="str">
        <f t="shared" si="30"/>
        <v/>
      </c>
      <c r="O125" s="150">
        <f t="shared" si="31"/>
        <v>0</v>
      </c>
      <c r="P125" s="151" t="str">
        <f t="shared" si="32"/>
        <v/>
      </c>
      <c r="Q125" s="1" t="str">
        <f t="shared" si="33"/>
        <v/>
      </c>
    </row>
    <row r="126" spans="2:17" s="1" customFormat="1" ht="13" x14ac:dyDescent="0.25">
      <c r="B126" s="166"/>
      <c r="C126" s="166"/>
      <c r="D126" s="164"/>
      <c r="E126" s="103"/>
      <c r="F126" s="22"/>
      <c r="G126" s="146" t="str">
        <f t="shared" si="25"/>
        <v/>
      </c>
      <c r="H126" s="146"/>
      <c r="I126" s="45">
        <f t="shared" si="26"/>
        <v>0</v>
      </c>
      <c r="J126" s="170">
        <f>IFERROR(VLOOKUP($D126,PGP!$A:$B,2,FALSE),0)</f>
        <v>0</v>
      </c>
      <c r="K126" s="147">
        <f t="shared" si="27"/>
        <v>0</v>
      </c>
      <c r="L126" s="171">
        <f t="shared" si="28"/>
        <v>0</v>
      </c>
      <c r="M126" s="148" t="str">
        <f t="shared" si="29"/>
        <v>N/A</v>
      </c>
      <c r="N126" s="149" t="str">
        <f t="shared" si="30"/>
        <v/>
      </c>
      <c r="O126" s="150">
        <f t="shared" si="31"/>
        <v>0</v>
      </c>
      <c r="P126" s="151" t="str">
        <f t="shared" si="32"/>
        <v/>
      </c>
      <c r="Q126" s="1" t="str">
        <f t="shared" si="33"/>
        <v/>
      </c>
    </row>
    <row r="127" spans="2:17" s="1" customFormat="1" ht="13" x14ac:dyDescent="0.25">
      <c r="B127" s="166"/>
      <c r="C127" s="166"/>
      <c r="D127" s="164"/>
      <c r="E127" s="103"/>
      <c r="F127" s="22"/>
      <c r="G127" s="146" t="str">
        <f t="shared" si="25"/>
        <v/>
      </c>
      <c r="H127" s="146"/>
      <c r="I127" s="45">
        <f t="shared" si="26"/>
        <v>0</v>
      </c>
      <c r="J127" s="170">
        <f>IFERROR(VLOOKUP($D127,PGP!$A:$B,2,FALSE),0)</f>
        <v>0</v>
      </c>
      <c r="K127" s="147">
        <f t="shared" si="27"/>
        <v>0</v>
      </c>
      <c r="L127" s="171">
        <f t="shared" si="28"/>
        <v>0</v>
      </c>
      <c r="M127" s="148" t="str">
        <f t="shared" si="29"/>
        <v>N/A</v>
      </c>
      <c r="N127" s="149" t="str">
        <f t="shared" si="30"/>
        <v/>
      </c>
      <c r="O127" s="150">
        <f t="shared" si="31"/>
        <v>0</v>
      </c>
      <c r="P127" s="151" t="str">
        <f t="shared" si="32"/>
        <v/>
      </c>
      <c r="Q127" s="1" t="str">
        <f t="shared" si="33"/>
        <v/>
      </c>
    </row>
    <row r="128" spans="2:17" s="1" customFormat="1" ht="13" x14ac:dyDescent="0.25">
      <c r="B128" s="166"/>
      <c r="C128" s="166"/>
      <c r="D128" s="164"/>
      <c r="E128" s="103"/>
      <c r="F128" s="22"/>
      <c r="G128" s="146" t="str">
        <f t="shared" si="25"/>
        <v/>
      </c>
      <c r="H128" s="146"/>
      <c r="I128" s="45">
        <f t="shared" si="26"/>
        <v>0</v>
      </c>
      <c r="J128" s="170">
        <f>IFERROR(VLOOKUP($D128,PGP!$A:$B,2,FALSE),0)</f>
        <v>0</v>
      </c>
      <c r="K128" s="147">
        <f t="shared" si="27"/>
        <v>0</v>
      </c>
      <c r="L128" s="171">
        <f t="shared" si="28"/>
        <v>0</v>
      </c>
      <c r="M128" s="148" t="str">
        <f t="shared" si="29"/>
        <v>N/A</v>
      </c>
      <c r="N128" s="149" t="str">
        <f t="shared" si="30"/>
        <v/>
      </c>
      <c r="O128" s="150">
        <f t="shared" si="31"/>
        <v>0</v>
      </c>
      <c r="P128" s="151" t="str">
        <f t="shared" si="32"/>
        <v/>
      </c>
      <c r="Q128" s="1" t="str">
        <f t="shared" si="33"/>
        <v/>
      </c>
    </row>
    <row r="129" spans="2:17" s="1" customFormat="1" ht="13" x14ac:dyDescent="0.25">
      <c r="B129" s="166"/>
      <c r="C129" s="166"/>
      <c r="D129" s="164"/>
      <c r="E129" s="103"/>
      <c r="F129" s="22"/>
      <c r="G129" s="146" t="str">
        <f t="shared" si="25"/>
        <v/>
      </c>
      <c r="H129" s="146"/>
      <c r="I129" s="45">
        <f t="shared" si="26"/>
        <v>0</v>
      </c>
      <c r="J129" s="170">
        <f>IFERROR(VLOOKUP($D129,PGP!$A:$B,2,FALSE),0)</f>
        <v>0</v>
      </c>
      <c r="K129" s="147">
        <f t="shared" si="27"/>
        <v>0</v>
      </c>
      <c r="L129" s="171">
        <f t="shared" si="28"/>
        <v>0</v>
      </c>
      <c r="M129" s="148" t="str">
        <f t="shared" si="29"/>
        <v>N/A</v>
      </c>
      <c r="N129" s="149" t="str">
        <f t="shared" si="30"/>
        <v/>
      </c>
      <c r="O129" s="150">
        <f t="shared" si="31"/>
        <v>0</v>
      </c>
      <c r="P129" s="151" t="str">
        <f t="shared" si="32"/>
        <v/>
      </c>
      <c r="Q129" s="1" t="str">
        <f t="shared" si="33"/>
        <v/>
      </c>
    </row>
    <row r="130" spans="2:17" s="1" customFormat="1" ht="13" x14ac:dyDescent="0.25">
      <c r="B130" s="166"/>
      <c r="C130" s="166"/>
      <c r="D130" s="164"/>
      <c r="E130" s="103"/>
      <c r="F130" s="22"/>
      <c r="G130" s="146" t="str">
        <f t="shared" si="25"/>
        <v/>
      </c>
      <c r="H130" s="146"/>
      <c r="I130" s="45">
        <f t="shared" si="26"/>
        <v>0</v>
      </c>
      <c r="J130" s="170">
        <f>IFERROR(VLOOKUP($D130,PGP!$A:$B,2,FALSE),0)</f>
        <v>0</v>
      </c>
      <c r="K130" s="147">
        <f t="shared" si="27"/>
        <v>0</v>
      </c>
      <c r="L130" s="171">
        <f t="shared" si="28"/>
        <v>0</v>
      </c>
      <c r="M130" s="148" t="str">
        <f t="shared" si="29"/>
        <v>N/A</v>
      </c>
      <c r="N130" s="149" t="str">
        <f t="shared" si="30"/>
        <v/>
      </c>
      <c r="O130" s="150">
        <f t="shared" si="31"/>
        <v>0</v>
      </c>
      <c r="P130" s="151" t="str">
        <f t="shared" si="32"/>
        <v/>
      </c>
      <c r="Q130" s="1" t="str">
        <f t="shared" si="33"/>
        <v/>
      </c>
    </row>
    <row r="131" spans="2:17" s="1" customFormat="1" ht="13" x14ac:dyDescent="0.25">
      <c r="B131" s="166"/>
      <c r="C131" s="166"/>
      <c r="D131" s="164"/>
      <c r="E131" s="103"/>
      <c r="F131" s="22"/>
      <c r="G131" s="146" t="str">
        <f t="shared" si="25"/>
        <v/>
      </c>
      <c r="H131" s="146"/>
      <c r="I131" s="45">
        <f t="shared" si="26"/>
        <v>0</v>
      </c>
      <c r="J131" s="170">
        <f>IFERROR(VLOOKUP($D131,PGP!$A:$B,2,FALSE),0)</f>
        <v>0</v>
      </c>
      <c r="K131" s="147">
        <f t="shared" si="27"/>
        <v>0</v>
      </c>
      <c r="L131" s="171">
        <f t="shared" si="28"/>
        <v>0</v>
      </c>
      <c r="M131" s="148" t="str">
        <f t="shared" si="29"/>
        <v>N/A</v>
      </c>
      <c r="N131" s="149" t="str">
        <f t="shared" si="30"/>
        <v/>
      </c>
      <c r="O131" s="150">
        <f t="shared" si="31"/>
        <v>0</v>
      </c>
      <c r="P131" s="151" t="str">
        <f t="shared" si="32"/>
        <v/>
      </c>
      <c r="Q131" s="1" t="str">
        <f t="shared" si="33"/>
        <v/>
      </c>
    </row>
    <row r="132" spans="2:17" s="1" customFormat="1" ht="13" x14ac:dyDescent="0.25">
      <c r="B132" s="166"/>
      <c r="C132" s="166"/>
      <c r="D132" s="164"/>
      <c r="E132" s="103"/>
      <c r="F132" s="22"/>
      <c r="G132" s="146" t="str">
        <f t="shared" si="25"/>
        <v/>
      </c>
      <c r="H132" s="146"/>
      <c r="I132" s="45">
        <f t="shared" si="26"/>
        <v>0</v>
      </c>
      <c r="J132" s="170">
        <f>IFERROR(VLOOKUP($D132,PGP!$A:$B,2,FALSE),0)</f>
        <v>0</v>
      </c>
      <c r="K132" s="147">
        <f t="shared" si="27"/>
        <v>0</v>
      </c>
      <c r="L132" s="171">
        <f t="shared" si="28"/>
        <v>0</v>
      </c>
      <c r="M132" s="148" t="str">
        <f t="shared" si="29"/>
        <v>N/A</v>
      </c>
      <c r="N132" s="149" t="str">
        <f t="shared" si="30"/>
        <v/>
      </c>
      <c r="O132" s="150">
        <f t="shared" si="31"/>
        <v>0</v>
      </c>
      <c r="P132" s="151" t="str">
        <f t="shared" si="32"/>
        <v/>
      </c>
      <c r="Q132" s="1" t="str">
        <f t="shared" si="33"/>
        <v/>
      </c>
    </row>
    <row r="133" spans="2:17" s="1" customFormat="1" ht="13" x14ac:dyDescent="0.25">
      <c r="B133" s="166"/>
      <c r="C133" s="166"/>
      <c r="D133" s="164"/>
      <c r="E133" s="103"/>
      <c r="F133" s="22"/>
      <c r="G133" s="146" t="str">
        <f t="shared" si="25"/>
        <v/>
      </c>
      <c r="H133" s="146"/>
      <c r="I133" s="45">
        <f t="shared" si="26"/>
        <v>0</v>
      </c>
      <c r="J133" s="170">
        <f>IFERROR(VLOOKUP($D133,PGP!$A:$B,2,FALSE),0)</f>
        <v>0</v>
      </c>
      <c r="K133" s="147">
        <f t="shared" si="27"/>
        <v>0</v>
      </c>
      <c r="L133" s="171">
        <f t="shared" si="28"/>
        <v>0</v>
      </c>
      <c r="M133" s="148" t="str">
        <f t="shared" si="29"/>
        <v>N/A</v>
      </c>
      <c r="N133" s="149" t="str">
        <f t="shared" si="30"/>
        <v/>
      </c>
      <c r="O133" s="150">
        <f t="shared" si="31"/>
        <v>0</v>
      </c>
      <c r="P133" s="151" t="str">
        <f t="shared" si="32"/>
        <v/>
      </c>
      <c r="Q133" s="1" t="str">
        <f t="shared" si="33"/>
        <v/>
      </c>
    </row>
    <row r="134" spans="2:17" s="1" customFormat="1" ht="13" x14ac:dyDescent="0.25">
      <c r="B134" s="166"/>
      <c r="C134" s="166"/>
      <c r="D134" s="164"/>
      <c r="E134" s="103"/>
      <c r="F134" s="22"/>
      <c r="G134" s="146" t="str">
        <f t="shared" si="25"/>
        <v/>
      </c>
      <c r="H134" s="146"/>
      <c r="I134" s="45">
        <f t="shared" si="26"/>
        <v>0</v>
      </c>
      <c r="J134" s="170">
        <f>IFERROR(VLOOKUP($D134,PGP!$A:$B,2,FALSE),0)</f>
        <v>0</v>
      </c>
      <c r="K134" s="147">
        <f t="shared" si="27"/>
        <v>0</v>
      </c>
      <c r="L134" s="171">
        <f t="shared" si="28"/>
        <v>0</v>
      </c>
      <c r="M134" s="148" t="str">
        <f t="shared" si="29"/>
        <v>N/A</v>
      </c>
      <c r="N134" s="149" t="str">
        <f t="shared" si="30"/>
        <v/>
      </c>
      <c r="O134" s="150">
        <f t="shared" si="31"/>
        <v>0</v>
      </c>
      <c r="P134" s="151" t="str">
        <f t="shared" si="32"/>
        <v/>
      </c>
      <c r="Q134" s="1" t="str">
        <f t="shared" si="33"/>
        <v/>
      </c>
    </row>
    <row r="135" spans="2:17" s="1" customFormat="1" ht="13" x14ac:dyDescent="0.25">
      <c r="B135" s="166"/>
      <c r="C135" s="166"/>
      <c r="D135" s="164"/>
      <c r="E135" s="103"/>
      <c r="F135" s="22"/>
      <c r="G135" s="146" t="str">
        <f t="shared" si="25"/>
        <v/>
      </c>
      <c r="H135" s="146"/>
      <c r="I135" s="45">
        <f t="shared" si="26"/>
        <v>0</v>
      </c>
      <c r="J135" s="170">
        <f>IFERROR(VLOOKUP($D135,PGP!$A:$B,2,FALSE),0)</f>
        <v>0</v>
      </c>
      <c r="K135" s="147">
        <f t="shared" si="27"/>
        <v>0</v>
      </c>
      <c r="L135" s="171">
        <f t="shared" si="28"/>
        <v>0</v>
      </c>
      <c r="M135" s="148" t="str">
        <f t="shared" si="29"/>
        <v>N/A</v>
      </c>
      <c r="N135" s="149" t="str">
        <f t="shared" si="30"/>
        <v/>
      </c>
      <c r="O135" s="150">
        <f t="shared" si="31"/>
        <v>0</v>
      </c>
      <c r="P135" s="151" t="str">
        <f t="shared" si="32"/>
        <v/>
      </c>
      <c r="Q135" s="1" t="str">
        <f t="shared" si="33"/>
        <v/>
      </c>
    </row>
    <row r="136" spans="2:17" s="1" customFormat="1" ht="13" x14ac:dyDescent="0.25">
      <c r="B136" s="166"/>
      <c r="C136" s="166"/>
      <c r="D136" s="164"/>
      <c r="E136" s="103"/>
      <c r="F136" s="22"/>
      <c r="G136" s="146" t="str">
        <f t="shared" si="25"/>
        <v/>
      </c>
      <c r="H136" s="146"/>
      <c r="I136" s="45">
        <f t="shared" si="26"/>
        <v>0</v>
      </c>
      <c r="J136" s="170">
        <f>IFERROR(VLOOKUP($D136,PGP!$A:$B,2,FALSE),0)</f>
        <v>0</v>
      </c>
      <c r="K136" s="147">
        <f t="shared" si="27"/>
        <v>0</v>
      </c>
      <c r="L136" s="171">
        <f t="shared" si="28"/>
        <v>0</v>
      </c>
      <c r="M136" s="148" t="str">
        <f t="shared" si="29"/>
        <v>N/A</v>
      </c>
      <c r="N136" s="149" t="str">
        <f t="shared" si="30"/>
        <v/>
      </c>
      <c r="O136" s="150">
        <f t="shared" si="31"/>
        <v>0</v>
      </c>
      <c r="P136" s="151" t="str">
        <f t="shared" si="32"/>
        <v/>
      </c>
      <c r="Q136" s="1" t="str">
        <f t="shared" si="33"/>
        <v/>
      </c>
    </row>
    <row r="137" spans="2:17" s="1" customFormat="1" ht="13" x14ac:dyDescent="0.25">
      <c r="B137" s="166"/>
      <c r="C137" s="166"/>
      <c r="D137" s="164"/>
      <c r="E137" s="103"/>
      <c r="F137" s="22"/>
      <c r="G137" s="146" t="str">
        <f t="shared" si="25"/>
        <v/>
      </c>
      <c r="H137" s="146"/>
      <c r="I137" s="45">
        <f t="shared" si="26"/>
        <v>0</v>
      </c>
      <c r="J137" s="170">
        <f>IFERROR(VLOOKUP($D137,PGP!$A:$B,2,FALSE),0)</f>
        <v>0</v>
      </c>
      <c r="K137" s="147">
        <f t="shared" si="27"/>
        <v>0</v>
      </c>
      <c r="L137" s="171">
        <f t="shared" si="28"/>
        <v>0</v>
      </c>
      <c r="M137" s="148" t="str">
        <f t="shared" si="29"/>
        <v>N/A</v>
      </c>
      <c r="N137" s="149" t="str">
        <f t="shared" si="30"/>
        <v/>
      </c>
      <c r="O137" s="150">
        <f t="shared" si="31"/>
        <v>0</v>
      </c>
      <c r="P137" s="151" t="str">
        <f t="shared" si="32"/>
        <v/>
      </c>
      <c r="Q137" s="1" t="str">
        <f t="shared" si="33"/>
        <v/>
      </c>
    </row>
    <row r="138" spans="2:17" s="1" customFormat="1" ht="13" x14ac:dyDescent="0.25">
      <c r="B138" s="166"/>
      <c r="C138" s="166"/>
      <c r="D138" s="164"/>
      <c r="E138" s="103"/>
      <c r="F138" s="22"/>
      <c r="G138" s="146" t="str">
        <f t="shared" si="25"/>
        <v/>
      </c>
      <c r="H138" s="146"/>
      <c r="I138" s="45">
        <f t="shared" si="26"/>
        <v>0</v>
      </c>
      <c r="J138" s="170">
        <f>IFERROR(VLOOKUP($D138,PGP!$A:$B,2,FALSE),0)</f>
        <v>0</v>
      </c>
      <c r="K138" s="147">
        <f t="shared" si="27"/>
        <v>0</v>
      </c>
      <c r="L138" s="171">
        <f t="shared" si="28"/>
        <v>0</v>
      </c>
      <c r="M138" s="148" t="str">
        <f t="shared" si="29"/>
        <v>N/A</v>
      </c>
      <c r="N138" s="149" t="str">
        <f t="shared" si="30"/>
        <v/>
      </c>
      <c r="O138" s="150">
        <f t="shared" si="31"/>
        <v>0</v>
      </c>
      <c r="P138" s="151" t="str">
        <f t="shared" si="32"/>
        <v/>
      </c>
      <c r="Q138" s="1" t="str">
        <f t="shared" si="33"/>
        <v/>
      </c>
    </row>
    <row r="139" spans="2:17" s="1" customFormat="1" ht="13" x14ac:dyDescent="0.25">
      <c r="B139" s="166"/>
      <c r="C139" s="166"/>
      <c r="D139" s="164"/>
      <c r="E139" s="103"/>
      <c r="F139" s="22"/>
      <c r="G139" s="146" t="str">
        <f t="shared" si="25"/>
        <v/>
      </c>
      <c r="H139" s="146"/>
      <c r="I139" s="45">
        <f t="shared" si="26"/>
        <v>0</v>
      </c>
      <c r="J139" s="170">
        <f>IFERROR(VLOOKUP($D139,PGP!$A:$B,2,FALSE),0)</f>
        <v>0</v>
      </c>
      <c r="K139" s="147">
        <f t="shared" si="27"/>
        <v>0</v>
      </c>
      <c r="L139" s="171">
        <f t="shared" si="28"/>
        <v>0</v>
      </c>
      <c r="M139" s="148" t="str">
        <f t="shared" si="29"/>
        <v>N/A</v>
      </c>
      <c r="N139" s="149" t="str">
        <f t="shared" si="30"/>
        <v/>
      </c>
      <c r="O139" s="150">
        <f t="shared" si="31"/>
        <v>0</v>
      </c>
      <c r="P139" s="151" t="str">
        <f t="shared" si="32"/>
        <v/>
      </c>
      <c r="Q139" s="1" t="str">
        <f t="shared" si="33"/>
        <v/>
      </c>
    </row>
    <row r="140" spans="2:17" s="1" customFormat="1" ht="13" x14ac:dyDescent="0.25">
      <c r="B140" s="166"/>
      <c r="C140" s="166"/>
      <c r="D140" s="164"/>
      <c r="E140" s="103"/>
      <c r="F140" s="22"/>
      <c r="G140" s="146" t="str">
        <f t="shared" si="25"/>
        <v/>
      </c>
      <c r="H140" s="146"/>
      <c r="I140" s="45">
        <f t="shared" si="26"/>
        <v>0</v>
      </c>
      <c r="J140" s="170">
        <f>IFERROR(VLOOKUP($D140,PGP!$A:$B,2,FALSE),0)</f>
        <v>0</v>
      </c>
      <c r="K140" s="147">
        <f t="shared" si="27"/>
        <v>0</v>
      </c>
      <c r="L140" s="171">
        <f t="shared" si="28"/>
        <v>0</v>
      </c>
      <c r="M140" s="148" t="str">
        <f t="shared" si="29"/>
        <v>N/A</v>
      </c>
      <c r="N140" s="149" t="str">
        <f t="shared" si="30"/>
        <v/>
      </c>
      <c r="O140" s="150">
        <f t="shared" si="31"/>
        <v>0</v>
      </c>
      <c r="P140" s="151" t="str">
        <f t="shared" si="32"/>
        <v/>
      </c>
      <c r="Q140" s="1" t="str">
        <f t="shared" si="33"/>
        <v/>
      </c>
    </row>
    <row r="141" spans="2:17" s="1" customFormat="1" ht="13" x14ac:dyDescent="0.25">
      <c r="B141" s="166"/>
      <c r="C141" s="166"/>
      <c r="D141" s="164"/>
      <c r="E141" s="103"/>
      <c r="F141" s="22"/>
      <c r="G141" s="146" t="str">
        <f t="shared" si="25"/>
        <v/>
      </c>
      <c r="H141" s="146"/>
      <c r="I141" s="45">
        <f t="shared" si="26"/>
        <v>0</v>
      </c>
      <c r="J141" s="170">
        <f>IFERROR(VLOOKUP($D141,PGP!$A:$B,2,FALSE),0)</f>
        <v>0</v>
      </c>
      <c r="K141" s="147">
        <f t="shared" si="27"/>
        <v>0</v>
      </c>
      <c r="L141" s="171">
        <f t="shared" si="28"/>
        <v>0</v>
      </c>
      <c r="M141" s="148" t="str">
        <f t="shared" si="29"/>
        <v>N/A</v>
      </c>
      <c r="N141" s="149" t="str">
        <f t="shared" si="30"/>
        <v/>
      </c>
      <c r="O141" s="150">
        <f t="shared" si="31"/>
        <v>0</v>
      </c>
      <c r="P141" s="151" t="str">
        <f t="shared" si="32"/>
        <v/>
      </c>
      <c r="Q141" s="1" t="str">
        <f t="shared" si="33"/>
        <v/>
      </c>
    </row>
    <row r="142" spans="2:17" s="1" customFormat="1" ht="13" x14ac:dyDescent="0.25">
      <c r="B142" s="166"/>
      <c r="C142" s="166"/>
      <c r="D142" s="164"/>
      <c r="E142" s="103"/>
      <c r="F142" s="22"/>
      <c r="G142" s="146" t="str">
        <f t="shared" si="25"/>
        <v/>
      </c>
      <c r="H142" s="146"/>
      <c r="I142" s="45">
        <f t="shared" si="26"/>
        <v>0</v>
      </c>
      <c r="J142" s="170">
        <f>IFERROR(VLOOKUP($D142,PGP!$A:$B,2,FALSE),0)</f>
        <v>0</v>
      </c>
      <c r="K142" s="147">
        <f t="shared" si="27"/>
        <v>0</v>
      </c>
      <c r="L142" s="171">
        <f t="shared" si="28"/>
        <v>0</v>
      </c>
      <c r="M142" s="148" t="str">
        <f t="shared" si="29"/>
        <v>N/A</v>
      </c>
      <c r="N142" s="149" t="str">
        <f t="shared" si="30"/>
        <v/>
      </c>
      <c r="O142" s="150">
        <f t="shared" si="31"/>
        <v>0</v>
      </c>
      <c r="P142" s="151" t="str">
        <f t="shared" si="32"/>
        <v/>
      </c>
      <c r="Q142" s="1" t="str">
        <f t="shared" si="33"/>
        <v/>
      </c>
    </row>
    <row r="143" spans="2:17" s="1" customFormat="1" ht="13" x14ac:dyDescent="0.25">
      <c r="B143" s="166"/>
      <c r="C143" s="166"/>
      <c r="D143" s="164"/>
      <c r="E143" s="103"/>
      <c r="F143" s="22"/>
      <c r="G143" s="146" t="str">
        <f t="shared" si="25"/>
        <v/>
      </c>
      <c r="H143" s="146"/>
      <c r="I143" s="45">
        <f t="shared" si="26"/>
        <v>0</v>
      </c>
      <c r="J143" s="170">
        <f>IFERROR(VLOOKUP($D143,PGP!$A:$B,2,FALSE),0)</f>
        <v>0</v>
      </c>
      <c r="K143" s="147">
        <f t="shared" si="27"/>
        <v>0</v>
      </c>
      <c r="L143" s="171">
        <f t="shared" si="28"/>
        <v>0</v>
      </c>
      <c r="M143" s="148" t="str">
        <f t="shared" si="29"/>
        <v>N/A</v>
      </c>
      <c r="N143" s="149" t="str">
        <f t="shared" si="30"/>
        <v/>
      </c>
      <c r="O143" s="150">
        <f t="shared" si="31"/>
        <v>0</v>
      </c>
      <c r="P143" s="151" t="str">
        <f t="shared" si="32"/>
        <v/>
      </c>
      <c r="Q143" s="1" t="str">
        <f t="shared" si="33"/>
        <v/>
      </c>
    </row>
    <row r="144" spans="2:17" s="1" customFormat="1" ht="13" x14ac:dyDescent="0.25">
      <c r="B144" s="166"/>
      <c r="C144" s="166"/>
      <c r="D144" s="164"/>
      <c r="E144" s="103"/>
      <c r="F144" s="22"/>
      <c r="G144" s="146" t="str">
        <f t="shared" si="25"/>
        <v/>
      </c>
      <c r="H144" s="146"/>
      <c r="I144" s="45">
        <f t="shared" si="26"/>
        <v>0</v>
      </c>
      <c r="J144" s="170">
        <f>IFERROR(VLOOKUP($D144,PGP!$A:$B,2,FALSE),0)</f>
        <v>0</v>
      </c>
      <c r="K144" s="147">
        <f t="shared" si="27"/>
        <v>0</v>
      </c>
      <c r="L144" s="171">
        <f t="shared" si="28"/>
        <v>0</v>
      </c>
      <c r="M144" s="148" t="str">
        <f t="shared" si="29"/>
        <v>N/A</v>
      </c>
      <c r="N144" s="149" t="str">
        <f t="shared" si="30"/>
        <v/>
      </c>
      <c r="O144" s="150">
        <f t="shared" si="31"/>
        <v>0</v>
      </c>
      <c r="P144" s="151" t="str">
        <f t="shared" si="32"/>
        <v/>
      </c>
      <c r="Q144" s="1" t="str">
        <f t="shared" si="33"/>
        <v/>
      </c>
    </row>
    <row r="145" spans="2:17" s="1" customFormat="1" ht="13" x14ac:dyDescent="0.25">
      <c r="B145" s="166"/>
      <c r="C145" s="166"/>
      <c r="D145" s="164"/>
      <c r="E145" s="103"/>
      <c r="F145" s="22"/>
      <c r="G145" s="146" t="str">
        <f t="shared" si="25"/>
        <v/>
      </c>
      <c r="H145" s="146"/>
      <c r="I145" s="45">
        <f t="shared" si="26"/>
        <v>0</v>
      </c>
      <c r="J145" s="170">
        <f>IFERROR(VLOOKUP($D145,PGP!$A:$B,2,FALSE),0)</f>
        <v>0</v>
      </c>
      <c r="K145" s="147">
        <f t="shared" si="27"/>
        <v>0</v>
      </c>
      <c r="L145" s="171">
        <f t="shared" si="28"/>
        <v>0</v>
      </c>
      <c r="M145" s="148" t="str">
        <f t="shared" si="29"/>
        <v>N/A</v>
      </c>
      <c r="N145" s="149" t="str">
        <f t="shared" si="30"/>
        <v/>
      </c>
      <c r="O145" s="150">
        <f t="shared" si="31"/>
        <v>0</v>
      </c>
      <c r="P145" s="151" t="str">
        <f t="shared" si="32"/>
        <v/>
      </c>
      <c r="Q145" s="1" t="str">
        <f t="shared" si="33"/>
        <v/>
      </c>
    </row>
    <row r="146" spans="2:17" s="1" customFormat="1" ht="13" x14ac:dyDescent="0.25">
      <c r="B146" s="166"/>
      <c r="C146" s="166"/>
      <c r="D146" s="164"/>
      <c r="E146" s="103"/>
      <c r="F146" s="22"/>
      <c r="G146" s="146" t="str">
        <f t="shared" si="25"/>
        <v/>
      </c>
      <c r="H146" s="146"/>
      <c r="I146" s="45">
        <f t="shared" si="26"/>
        <v>0</v>
      </c>
      <c r="J146" s="170">
        <f>IFERROR(VLOOKUP($D146,PGP!$A:$B,2,FALSE),0)</f>
        <v>0</v>
      </c>
      <c r="K146" s="147">
        <f t="shared" si="27"/>
        <v>0</v>
      </c>
      <c r="L146" s="171">
        <f t="shared" si="28"/>
        <v>0</v>
      </c>
      <c r="M146" s="148" t="str">
        <f t="shared" si="29"/>
        <v>N/A</v>
      </c>
      <c r="N146" s="149" t="str">
        <f t="shared" si="30"/>
        <v/>
      </c>
      <c r="O146" s="150">
        <f t="shared" si="31"/>
        <v>0</v>
      </c>
      <c r="P146" s="151" t="str">
        <f t="shared" si="32"/>
        <v/>
      </c>
      <c r="Q146" s="1" t="str">
        <f t="shared" si="33"/>
        <v/>
      </c>
    </row>
    <row r="147" spans="2:17" s="1" customFormat="1" ht="13" x14ac:dyDescent="0.25">
      <c r="B147" s="166"/>
      <c r="C147" s="166"/>
      <c r="D147" s="164"/>
      <c r="E147" s="103"/>
      <c r="F147" s="22"/>
      <c r="G147" s="146" t="str">
        <f t="shared" si="25"/>
        <v/>
      </c>
      <c r="H147" s="146"/>
      <c r="I147" s="45">
        <f t="shared" si="26"/>
        <v>0</v>
      </c>
      <c r="J147" s="170">
        <f>IFERROR(VLOOKUP($D147,PGP!$A:$B,2,FALSE),0)</f>
        <v>0</v>
      </c>
      <c r="K147" s="147">
        <f t="shared" si="27"/>
        <v>0</v>
      </c>
      <c r="L147" s="171">
        <f t="shared" si="28"/>
        <v>0</v>
      </c>
      <c r="M147" s="148" t="str">
        <f t="shared" si="29"/>
        <v>N/A</v>
      </c>
      <c r="N147" s="149" t="str">
        <f t="shared" si="30"/>
        <v/>
      </c>
      <c r="O147" s="150">
        <f t="shared" si="31"/>
        <v>0</v>
      </c>
      <c r="P147" s="151" t="str">
        <f t="shared" si="32"/>
        <v/>
      </c>
      <c r="Q147" s="1" t="str">
        <f t="shared" si="33"/>
        <v/>
      </c>
    </row>
    <row r="148" spans="2:17" s="1" customFormat="1" ht="13" x14ac:dyDescent="0.25">
      <c r="B148" s="166"/>
      <c r="C148" s="166"/>
      <c r="D148" s="164"/>
      <c r="E148" s="103"/>
      <c r="F148" s="22"/>
      <c r="G148" s="146" t="str">
        <f t="shared" si="25"/>
        <v/>
      </c>
      <c r="H148" s="146"/>
      <c r="I148" s="45">
        <f t="shared" si="26"/>
        <v>0</v>
      </c>
      <c r="J148" s="170">
        <f>IFERROR(VLOOKUP($D148,PGP!$A:$B,2,FALSE),0)</f>
        <v>0</v>
      </c>
      <c r="K148" s="147">
        <f t="shared" si="27"/>
        <v>0</v>
      </c>
      <c r="L148" s="171">
        <f t="shared" si="28"/>
        <v>0</v>
      </c>
      <c r="M148" s="148" t="str">
        <f t="shared" si="29"/>
        <v>N/A</v>
      </c>
      <c r="N148" s="149" t="str">
        <f t="shared" si="30"/>
        <v/>
      </c>
      <c r="O148" s="150">
        <f t="shared" si="31"/>
        <v>0</v>
      </c>
      <c r="P148" s="151" t="str">
        <f t="shared" si="32"/>
        <v/>
      </c>
      <c r="Q148" s="1" t="str">
        <f t="shared" si="33"/>
        <v/>
      </c>
    </row>
    <row r="149" spans="2:17" s="1" customFormat="1" ht="13" x14ac:dyDescent="0.25">
      <c r="B149" s="166"/>
      <c r="C149" s="166"/>
      <c r="D149" s="164"/>
      <c r="E149" s="103"/>
      <c r="F149" s="22"/>
      <c r="G149" s="146" t="str">
        <f t="shared" si="25"/>
        <v/>
      </c>
      <c r="H149" s="146"/>
      <c r="I149" s="45">
        <f t="shared" si="26"/>
        <v>0</v>
      </c>
      <c r="J149" s="170">
        <f>IFERROR(VLOOKUP($D149,PGP!$A:$B,2,FALSE),0)</f>
        <v>0</v>
      </c>
      <c r="K149" s="147">
        <f t="shared" si="27"/>
        <v>0</v>
      </c>
      <c r="L149" s="171">
        <f t="shared" si="28"/>
        <v>0</v>
      </c>
      <c r="M149" s="148" t="str">
        <f t="shared" si="29"/>
        <v>N/A</v>
      </c>
      <c r="N149" s="149" t="str">
        <f t="shared" si="30"/>
        <v/>
      </c>
      <c r="O149" s="150">
        <f t="shared" si="31"/>
        <v>0</v>
      </c>
      <c r="P149" s="151" t="str">
        <f t="shared" si="32"/>
        <v/>
      </c>
      <c r="Q149" s="1" t="str">
        <f t="shared" si="33"/>
        <v/>
      </c>
    </row>
    <row r="150" spans="2:17" s="1" customFormat="1" ht="13" x14ac:dyDescent="0.25">
      <c r="B150" s="166"/>
      <c r="C150" s="166"/>
      <c r="D150" s="164"/>
      <c r="E150" s="103"/>
      <c r="F150" s="22"/>
      <c r="G150" s="146" t="str">
        <f t="shared" si="25"/>
        <v/>
      </c>
      <c r="H150" s="146"/>
      <c r="I150" s="45">
        <f t="shared" si="26"/>
        <v>0</v>
      </c>
      <c r="J150" s="170">
        <f>IFERROR(VLOOKUP($D150,PGP!$A:$B,2,FALSE),0)</f>
        <v>0</v>
      </c>
      <c r="K150" s="147">
        <f t="shared" si="27"/>
        <v>0</v>
      </c>
      <c r="L150" s="171">
        <f t="shared" si="28"/>
        <v>0</v>
      </c>
      <c r="M150" s="148" t="str">
        <f t="shared" si="29"/>
        <v>N/A</v>
      </c>
      <c r="N150" s="149" t="str">
        <f t="shared" si="30"/>
        <v/>
      </c>
      <c r="O150" s="150">
        <f t="shared" si="31"/>
        <v>0</v>
      </c>
      <c r="P150" s="151" t="str">
        <f t="shared" si="32"/>
        <v/>
      </c>
      <c r="Q150" s="1" t="str">
        <f t="shared" si="33"/>
        <v/>
      </c>
    </row>
    <row r="151" spans="2:17" s="1" customFormat="1" ht="13" x14ac:dyDescent="0.25">
      <c r="B151" s="166"/>
      <c r="C151" s="166"/>
      <c r="D151" s="164"/>
      <c r="E151" s="103"/>
      <c r="F151" s="22"/>
      <c r="G151" s="146" t="str">
        <f t="shared" si="25"/>
        <v/>
      </c>
      <c r="H151" s="146"/>
      <c r="I151" s="45">
        <f t="shared" si="26"/>
        <v>0</v>
      </c>
      <c r="J151" s="170">
        <f>IFERROR(VLOOKUP($D151,PGP!$A:$B,2,FALSE),0)</f>
        <v>0</v>
      </c>
      <c r="K151" s="147">
        <f t="shared" si="27"/>
        <v>0</v>
      </c>
      <c r="L151" s="171">
        <f t="shared" si="28"/>
        <v>0</v>
      </c>
      <c r="M151" s="148" t="str">
        <f t="shared" si="29"/>
        <v>N/A</v>
      </c>
      <c r="N151" s="149" t="str">
        <f t="shared" si="30"/>
        <v/>
      </c>
      <c r="O151" s="150">
        <f t="shared" si="31"/>
        <v>0</v>
      </c>
      <c r="P151" s="151" t="str">
        <f t="shared" si="32"/>
        <v/>
      </c>
      <c r="Q151" s="1" t="str">
        <f t="shared" si="33"/>
        <v/>
      </c>
    </row>
    <row r="152" spans="2:17" s="1" customFormat="1" ht="13" x14ac:dyDescent="0.25">
      <c r="B152" s="166"/>
      <c r="C152" s="166"/>
      <c r="D152" s="164"/>
      <c r="E152" s="103"/>
      <c r="F152" s="22"/>
      <c r="G152" s="146" t="str">
        <f t="shared" si="25"/>
        <v/>
      </c>
      <c r="H152" s="146"/>
      <c r="I152" s="45">
        <f t="shared" si="26"/>
        <v>0</v>
      </c>
      <c r="J152" s="170">
        <f>IFERROR(VLOOKUP($D152,PGP!$A:$B,2,FALSE),0)</f>
        <v>0</v>
      </c>
      <c r="K152" s="147">
        <f t="shared" si="27"/>
        <v>0</v>
      </c>
      <c r="L152" s="171">
        <f t="shared" si="28"/>
        <v>0</v>
      </c>
      <c r="M152" s="148" t="str">
        <f t="shared" si="29"/>
        <v>N/A</v>
      </c>
      <c r="N152" s="149" t="str">
        <f t="shared" si="30"/>
        <v/>
      </c>
      <c r="O152" s="150">
        <f t="shared" si="31"/>
        <v>0</v>
      </c>
      <c r="P152" s="151" t="str">
        <f t="shared" si="32"/>
        <v/>
      </c>
      <c r="Q152" s="1" t="str">
        <f t="shared" si="33"/>
        <v/>
      </c>
    </row>
    <row r="153" spans="2:17" s="1" customFormat="1" ht="13" x14ac:dyDescent="0.25">
      <c r="B153" s="166"/>
      <c r="C153" s="166"/>
      <c r="D153" s="164"/>
      <c r="E153" s="103"/>
      <c r="F153" s="22"/>
      <c r="G153" s="146" t="str">
        <f t="shared" si="25"/>
        <v/>
      </c>
      <c r="H153" s="146"/>
      <c r="I153" s="45">
        <f t="shared" si="26"/>
        <v>0</v>
      </c>
      <c r="J153" s="170">
        <f>IFERROR(VLOOKUP($D153,PGP!$A:$B,2,FALSE),0)</f>
        <v>0</v>
      </c>
      <c r="K153" s="147">
        <f t="shared" si="27"/>
        <v>0</v>
      </c>
      <c r="L153" s="171">
        <f t="shared" si="28"/>
        <v>0</v>
      </c>
      <c r="M153" s="148" t="str">
        <f t="shared" si="29"/>
        <v>N/A</v>
      </c>
      <c r="N153" s="149" t="str">
        <f t="shared" si="30"/>
        <v/>
      </c>
      <c r="O153" s="150">
        <f t="shared" si="31"/>
        <v>0</v>
      </c>
      <c r="P153" s="151" t="str">
        <f t="shared" si="32"/>
        <v/>
      </c>
      <c r="Q153" s="1" t="str">
        <f t="shared" si="33"/>
        <v/>
      </c>
    </row>
    <row r="154" spans="2:17" s="1" customFormat="1" ht="13" x14ac:dyDescent="0.25">
      <c r="B154" s="166"/>
      <c r="C154" s="166"/>
      <c r="D154" s="164"/>
      <c r="E154" s="103"/>
      <c r="F154" s="22"/>
      <c r="G154" s="146" t="str">
        <f t="shared" si="25"/>
        <v/>
      </c>
      <c r="H154" s="146"/>
      <c r="I154" s="45">
        <f t="shared" si="26"/>
        <v>0</v>
      </c>
      <c r="J154" s="170">
        <f>IFERROR(VLOOKUP($D154,PGP!$A:$B,2,FALSE),0)</f>
        <v>0</v>
      </c>
      <c r="K154" s="147">
        <f t="shared" si="27"/>
        <v>0</v>
      </c>
      <c r="L154" s="171">
        <f t="shared" si="28"/>
        <v>0</v>
      </c>
      <c r="M154" s="148" t="str">
        <f t="shared" si="29"/>
        <v>N/A</v>
      </c>
      <c r="N154" s="149" t="str">
        <f t="shared" si="30"/>
        <v/>
      </c>
      <c r="O154" s="150">
        <f t="shared" si="31"/>
        <v>0</v>
      </c>
      <c r="P154" s="151" t="str">
        <f t="shared" si="32"/>
        <v/>
      </c>
      <c r="Q154" s="1" t="str">
        <f t="shared" si="33"/>
        <v/>
      </c>
    </row>
    <row r="155" spans="2:17" s="1" customFormat="1" ht="13" x14ac:dyDescent="0.25">
      <c r="B155" s="166"/>
      <c r="C155" s="166"/>
      <c r="D155" s="164"/>
      <c r="E155" s="103"/>
      <c r="F155" s="22"/>
      <c r="G155" s="146" t="str">
        <f t="shared" si="25"/>
        <v/>
      </c>
      <c r="H155" s="146"/>
      <c r="I155" s="45">
        <f t="shared" si="26"/>
        <v>0</v>
      </c>
      <c r="J155" s="170">
        <f>IFERROR(VLOOKUP($D155,PGP!$A:$B,2,FALSE),0)</f>
        <v>0</v>
      </c>
      <c r="K155" s="147">
        <f t="shared" si="27"/>
        <v>0</v>
      </c>
      <c r="L155" s="171">
        <f t="shared" si="28"/>
        <v>0</v>
      </c>
      <c r="M155" s="148" t="str">
        <f t="shared" si="29"/>
        <v>N/A</v>
      </c>
      <c r="N155" s="149" t="str">
        <f t="shared" si="30"/>
        <v/>
      </c>
      <c r="O155" s="150">
        <f t="shared" si="31"/>
        <v>0</v>
      </c>
      <c r="P155" s="151" t="str">
        <f t="shared" si="32"/>
        <v/>
      </c>
      <c r="Q155" s="1" t="str">
        <f t="shared" si="33"/>
        <v/>
      </c>
    </row>
    <row r="156" spans="2:17" s="1" customFormat="1" ht="13" x14ac:dyDescent="0.25">
      <c r="B156" s="166"/>
      <c r="C156" s="166"/>
      <c r="D156" s="164"/>
      <c r="E156" s="103"/>
      <c r="F156" s="22"/>
      <c r="G156" s="146" t="str">
        <f t="shared" si="25"/>
        <v/>
      </c>
      <c r="H156" s="146"/>
      <c r="I156" s="45">
        <f t="shared" si="26"/>
        <v>0</v>
      </c>
      <c r="J156" s="170">
        <f>IFERROR(VLOOKUP($D156,PGP!$A:$B,2,FALSE),0)</f>
        <v>0</v>
      </c>
      <c r="K156" s="147">
        <f t="shared" si="27"/>
        <v>0</v>
      </c>
      <c r="L156" s="171">
        <f t="shared" si="28"/>
        <v>0</v>
      </c>
      <c r="M156" s="148" t="str">
        <f t="shared" si="29"/>
        <v>N/A</v>
      </c>
      <c r="N156" s="149" t="str">
        <f t="shared" si="30"/>
        <v/>
      </c>
      <c r="O156" s="150">
        <f t="shared" si="31"/>
        <v>0</v>
      </c>
      <c r="P156" s="151" t="str">
        <f t="shared" si="32"/>
        <v/>
      </c>
      <c r="Q156" s="1" t="str">
        <f t="shared" si="33"/>
        <v/>
      </c>
    </row>
    <row r="157" spans="2:17" s="1" customFormat="1" ht="13" x14ac:dyDescent="0.25">
      <c r="B157" s="166"/>
      <c r="C157" s="166"/>
      <c r="D157" s="164"/>
      <c r="E157" s="103"/>
      <c r="F157" s="22"/>
      <c r="G157" s="146" t="str">
        <f t="shared" si="25"/>
        <v/>
      </c>
      <c r="H157" s="146"/>
      <c r="I157" s="45">
        <f t="shared" si="26"/>
        <v>0</v>
      </c>
      <c r="J157" s="170">
        <f>IFERROR(VLOOKUP($D157,PGP!$A:$B,2,FALSE),0)</f>
        <v>0</v>
      </c>
      <c r="K157" s="147">
        <f t="shared" si="27"/>
        <v>0</v>
      </c>
      <c r="L157" s="171">
        <f t="shared" si="28"/>
        <v>0</v>
      </c>
      <c r="M157" s="148" t="str">
        <f t="shared" si="29"/>
        <v>N/A</v>
      </c>
      <c r="N157" s="149" t="str">
        <f t="shared" si="30"/>
        <v/>
      </c>
      <c r="O157" s="150">
        <f t="shared" si="31"/>
        <v>0</v>
      </c>
      <c r="P157" s="151" t="str">
        <f t="shared" si="32"/>
        <v/>
      </c>
      <c r="Q157" s="1" t="str">
        <f t="shared" si="33"/>
        <v/>
      </c>
    </row>
    <row r="158" spans="2:17" s="1" customFormat="1" ht="13" x14ac:dyDescent="0.25">
      <c r="B158" s="166"/>
      <c r="C158" s="166"/>
      <c r="D158" s="164"/>
      <c r="E158" s="103"/>
      <c r="F158" s="22"/>
      <c r="G158" s="146" t="str">
        <f t="shared" si="25"/>
        <v/>
      </c>
      <c r="H158" s="146"/>
      <c r="I158" s="45">
        <f t="shared" si="26"/>
        <v>0</v>
      </c>
      <c r="J158" s="170">
        <f>IFERROR(VLOOKUP($D158,PGP!$A:$B,2,FALSE),0)</f>
        <v>0</v>
      </c>
      <c r="K158" s="147">
        <f t="shared" si="27"/>
        <v>0</v>
      </c>
      <c r="L158" s="171">
        <f t="shared" si="28"/>
        <v>0</v>
      </c>
      <c r="M158" s="148" t="str">
        <f t="shared" si="29"/>
        <v>N/A</v>
      </c>
      <c r="N158" s="149" t="str">
        <f t="shared" si="30"/>
        <v/>
      </c>
      <c r="O158" s="150">
        <f t="shared" si="31"/>
        <v>0</v>
      </c>
      <c r="P158" s="151" t="str">
        <f t="shared" si="32"/>
        <v/>
      </c>
      <c r="Q158" s="1" t="str">
        <f t="shared" si="33"/>
        <v/>
      </c>
    </row>
    <row r="159" spans="2:17" s="1" customFormat="1" ht="13" x14ac:dyDescent="0.25">
      <c r="B159" s="166"/>
      <c r="C159" s="166"/>
      <c r="D159" s="164"/>
      <c r="E159" s="103"/>
      <c r="F159" s="22"/>
      <c r="G159" s="146" t="str">
        <f t="shared" si="25"/>
        <v/>
      </c>
      <c r="H159" s="146"/>
      <c r="I159" s="45">
        <f t="shared" si="26"/>
        <v>0</v>
      </c>
      <c r="J159" s="170">
        <f>IFERROR(VLOOKUP($D159,PGP!$A:$B,2,FALSE),0)</f>
        <v>0</v>
      </c>
      <c r="K159" s="147">
        <f t="shared" si="27"/>
        <v>0</v>
      </c>
      <c r="L159" s="171">
        <f t="shared" si="28"/>
        <v>0</v>
      </c>
      <c r="M159" s="148" t="str">
        <f t="shared" si="29"/>
        <v>N/A</v>
      </c>
      <c r="N159" s="149" t="str">
        <f t="shared" si="30"/>
        <v/>
      </c>
      <c r="O159" s="150">
        <f t="shared" si="31"/>
        <v>0</v>
      </c>
      <c r="P159" s="151" t="str">
        <f t="shared" si="32"/>
        <v/>
      </c>
      <c r="Q159" s="1" t="str">
        <f t="shared" si="33"/>
        <v/>
      </c>
    </row>
    <row r="160" spans="2:17" s="1" customFormat="1" ht="13" x14ac:dyDescent="0.25">
      <c r="B160" s="166"/>
      <c r="C160" s="166"/>
      <c r="D160" s="164"/>
      <c r="E160" s="103"/>
      <c r="F160" s="22"/>
      <c r="G160" s="146" t="str">
        <f t="shared" si="25"/>
        <v/>
      </c>
      <c r="H160" s="146"/>
      <c r="I160" s="45">
        <f t="shared" si="26"/>
        <v>0</v>
      </c>
      <c r="J160" s="170">
        <f>IFERROR(VLOOKUP($D160,PGP!$A:$B,2,FALSE),0)</f>
        <v>0</v>
      </c>
      <c r="K160" s="147">
        <f t="shared" si="27"/>
        <v>0</v>
      </c>
      <c r="L160" s="171">
        <f t="shared" si="28"/>
        <v>0</v>
      </c>
      <c r="M160" s="148" t="str">
        <f t="shared" si="29"/>
        <v>N/A</v>
      </c>
      <c r="N160" s="149" t="str">
        <f t="shared" si="30"/>
        <v/>
      </c>
      <c r="O160" s="150">
        <f t="shared" si="31"/>
        <v>0</v>
      </c>
      <c r="P160" s="151" t="str">
        <f t="shared" si="32"/>
        <v/>
      </c>
      <c r="Q160" s="1" t="str">
        <f t="shared" si="33"/>
        <v/>
      </c>
    </row>
    <row r="161" spans="2:17" s="1" customFormat="1" ht="13" x14ac:dyDescent="0.25">
      <c r="B161" s="166"/>
      <c r="C161" s="166"/>
      <c r="D161" s="164"/>
      <c r="E161" s="103"/>
      <c r="F161" s="22"/>
      <c r="G161" s="146" t="str">
        <f t="shared" si="25"/>
        <v/>
      </c>
      <c r="H161" s="146"/>
      <c r="I161" s="45">
        <f t="shared" si="26"/>
        <v>0</v>
      </c>
      <c r="J161" s="170">
        <f>IFERROR(VLOOKUP($D161,PGP!$A:$B,2,FALSE),0)</f>
        <v>0</v>
      </c>
      <c r="K161" s="147">
        <f t="shared" si="27"/>
        <v>0</v>
      </c>
      <c r="L161" s="171">
        <f t="shared" si="28"/>
        <v>0</v>
      </c>
      <c r="M161" s="148" t="str">
        <f t="shared" si="29"/>
        <v>N/A</v>
      </c>
      <c r="N161" s="149" t="str">
        <f t="shared" si="30"/>
        <v/>
      </c>
      <c r="O161" s="150">
        <f t="shared" si="31"/>
        <v>0</v>
      </c>
      <c r="P161" s="151" t="str">
        <f t="shared" si="32"/>
        <v/>
      </c>
      <c r="Q161" s="1" t="str">
        <f t="shared" si="33"/>
        <v/>
      </c>
    </row>
    <row r="162" spans="2:17" s="1" customFormat="1" ht="13" x14ac:dyDescent="0.25">
      <c r="B162" s="166"/>
      <c r="C162" s="166"/>
      <c r="D162" s="164"/>
      <c r="E162" s="103"/>
      <c r="F162" s="22"/>
      <c r="G162" s="146" t="str">
        <f t="shared" si="25"/>
        <v/>
      </c>
      <c r="H162" s="146"/>
      <c r="I162" s="45">
        <f t="shared" si="26"/>
        <v>0</v>
      </c>
      <c r="J162" s="170">
        <f>IFERROR(VLOOKUP($D162,PGP!$A:$B,2,FALSE),0)</f>
        <v>0</v>
      </c>
      <c r="K162" s="147">
        <f t="shared" si="27"/>
        <v>0</v>
      </c>
      <c r="L162" s="171">
        <f t="shared" si="28"/>
        <v>0</v>
      </c>
      <c r="M162" s="148" t="str">
        <f t="shared" si="29"/>
        <v>N/A</v>
      </c>
      <c r="N162" s="149" t="str">
        <f t="shared" si="30"/>
        <v/>
      </c>
      <c r="O162" s="150">
        <f t="shared" si="31"/>
        <v>0</v>
      </c>
      <c r="P162" s="151" t="str">
        <f t="shared" si="32"/>
        <v/>
      </c>
      <c r="Q162" s="1" t="str">
        <f t="shared" si="33"/>
        <v/>
      </c>
    </row>
    <row r="163" spans="2:17" s="1" customFormat="1" ht="13" x14ac:dyDescent="0.25">
      <c r="B163" s="166"/>
      <c r="C163" s="166"/>
      <c r="D163" s="164"/>
      <c r="E163" s="103"/>
      <c r="F163" s="22"/>
      <c r="G163" s="146" t="str">
        <f t="shared" ref="G163:G226" si="34">IFERROR(F163/E163,"")</f>
        <v/>
      </c>
      <c r="H163" s="146"/>
      <c r="I163" s="45">
        <f t="shared" si="26"/>
        <v>0</v>
      </c>
      <c r="J163" s="170">
        <f>IFERROR(VLOOKUP($D163,PGP!$A:$B,2,FALSE),0)</f>
        <v>0</v>
      </c>
      <c r="K163" s="147">
        <f t="shared" si="27"/>
        <v>0</v>
      </c>
      <c r="L163" s="171">
        <f t="shared" si="28"/>
        <v>0</v>
      </c>
      <c r="M163" s="148" t="str">
        <f t="shared" si="29"/>
        <v>N/A</v>
      </c>
      <c r="N163" s="149" t="str">
        <f t="shared" si="30"/>
        <v/>
      </c>
      <c r="O163" s="150">
        <f t="shared" si="31"/>
        <v>0</v>
      </c>
      <c r="P163" s="151" t="str">
        <f t="shared" si="32"/>
        <v/>
      </c>
      <c r="Q163" s="1" t="str">
        <f t="shared" si="33"/>
        <v/>
      </c>
    </row>
    <row r="164" spans="2:17" s="1" customFormat="1" ht="13" x14ac:dyDescent="0.25">
      <c r="B164" s="166"/>
      <c r="C164" s="166"/>
      <c r="D164" s="164"/>
      <c r="E164" s="103"/>
      <c r="F164" s="22"/>
      <c r="G164" s="146" t="str">
        <f t="shared" si="34"/>
        <v/>
      </c>
      <c r="H164" s="146"/>
      <c r="I164" s="45">
        <f t="shared" si="26"/>
        <v>0</v>
      </c>
      <c r="J164" s="170">
        <f>IFERROR(VLOOKUP($D164,PGP!$A:$B,2,FALSE),0)</f>
        <v>0</v>
      </c>
      <c r="K164" s="147">
        <f t="shared" si="27"/>
        <v>0</v>
      </c>
      <c r="L164" s="171">
        <f t="shared" si="28"/>
        <v>0</v>
      </c>
      <c r="M164" s="148" t="str">
        <f t="shared" si="29"/>
        <v>N/A</v>
      </c>
      <c r="N164" s="149" t="str">
        <f t="shared" si="30"/>
        <v/>
      </c>
      <c r="O164" s="150">
        <f t="shared" si="31"/>
        <v>0</v>
      </c>
      <c r="P164" s="151" t="str">
        <f t="shared" si="32"/>
        <v/>
      </c>
      <c r="Q164" s="1" t="str">
        <f t="shared" si="33"/>
        <v/>
      </c>
    </row>
    <row r="165" spans="2:17" s="1" customFormat="1" ht="13" x14ac:dyDescent="0.25">
      <c r="B165" s="166"/>
      <c r="C165" s="166"/>
      <c r="D165" s="164"/>
      <c r="E165" s="103"/>
      <c r="F165" s="22"/>
      <c r="G165" s="146" t="str">
        <f t="shared" si="34"/>
        <v/>
      </c>
      <c r="H165" s="146"/>
      <c r="I165" s="45">
        <f t="shared" si="26"/>
        <v>0</v>
      </c>
      <c r="J165" s="170">
        <f>IFERROR(VLOOKUP($D165,PGP!$A:$B,2,FALSE),0)</f>
        <v>0</v>
      </c>
      <c r="K165" s="147">
        <f t="shared" si="27"/>
        <v>0</v>
      </c>
      <c r="L165" s="171">
        <f t="shared" si="28"/>
        <v>0</v>
      </c>
      <c r="M165" s="148" t="str">
        <f t="shared" si="29"/>
        <v>N/A</v>
      </c>
      <c r="N165" s="149" t="str">
        <f t="shared" si="30"/>
        <v/>
      </c>
      <c r="O165" s="150">
        <f t="shared" si="31"/>
        <v>0</v>
      </c>
      <c r="P165" s="151" t="str">
        <f t="shared" si="32"/>
        <v/>
      </c>
      <c r="Q165" s="1" t="str">
        <f t="shared" si="33"/>
        <v/>
      </c>
    </row>
    <row r="166" spans="2:17" s="1" customFormat="1" ht="13" x14ac:dyDescent="0.25">
      <c r="B166" s="166"/>
      <c r="C166" s="166"/>
      <c r="D166" s="164"/>
      <c r="E166" s="103"/>
      <c r="F166" s="22"/>
      <c r="G166" s="146" t="str">
        <f t="shared" si="34"/>
        <v/>
      </c>
      <c r="H166" s="146"/>
      <c r="I166" s="45">
        <f t="shared" si="26"/>
        <v>0</v>
      </c>
      <c r="J166" s="170">
        <f>IFERROR(VLOOKUP($D166,PGP!$A:$B,2,FALSE),0)</f>
        <v>0</v>
      </c>
      <c r="K166" s="147">
        <f t="shared" si="27"/>
        <v>0</v>
      </c>
      <c r="L166" s="171">
        <f t="shared" si="28"/>
        <v>0</v>
      </c>
      <c r="M166" s="148" t="str">
        <f t="shared" si="29"/>
        <v>N/A</v>
      </c>
      <c r="N166" s="149" t="str">
        <f t="shared" si="30"/>
        <v/>
      </c>
      <c r="O166" s="150">
        <f t="shared" si="31"/>
        <v>0</v>
      </c>
      <c r="P166" s="151" t="str">
        <f t="shared" si="32"/>
        <v/>
      </c>
      <c r="Q166" s="1" t="str">
        <f t="shared" si="33"/>
        <v/>
      </c>
    </row>
    <row r="167" spans="2:17" s="1" customFormat="1" ht="13" x14ac:dyDescent="0.25">
      <c r="B167" s="166"/>
      <c r="C167" s="166"/>
      <c r="D167" s="164"/>
      <c r="E167" s="103"/>
      <c r="F167" s="22"/>
      <c r="G167" s="146" t="str">
        <f t="shared" si="34"/>
        <v/>
      </c>
      <c r="H167" s="146"/>
      <c r="I167" s="45">
        <f t="shared" si="26"/>
        <v>0</v>
      </c>
      <c r="J167" s="170">
        <f>IFERROR(VLOOKUP($D167,PGP!$A:$B,2,FALSE),0)</f>
        <v>0</v>
      </c>
      <c r="K167" s="147">
        <f t="shared" si="27"/>
        <v>0</v>
      </c>
      <c r="L167" s="171">
        <f t="shared" si="28"/>
        <v>0</v>
      </c>
      <c r="M167" s="148" t="str">
        <f t="shared" si="29"/>
        <v>N/A</v>
      </c>
      <c r="N167" s="149" t="str">
        <f t="shared" si="30"/>
        <v/>
      </c>
      <c r="O167" s="150">
        <f t="shared" si="31"/>
        <v>0</v>
      </c>
      <c r="P167" s="151" t="str">
        <f t="shared" si="32"/>
        <v/>
      </c>
      <c r="Q167" s="1" t="str">
        <f t="shared" si="33"/>
        <v/>
      </c>
    </row>
    <row r="168" spans="2:17" s="1" customFormat="1" ht="13" x14ac:dyDescent="0.25">
      <c r="B168" s="166"/>
      <c r="C168" s="166"/>
      <c r="D168" s="164"/>
      <c r="E168" s="103"/>
      <c r="F168" s="22"/>
      <c r="G168" s="146" t="str">
        <f t="shared" si="34"/>
        <v/>
      </c>
      <c r="H168" s="146"/>
      <c r="I168" s="45">
        <f t="shared" si="26"/>
        <v>0</v>
      </c>
      <c r="J168" s="170">
        <f>IFERROR(VLOOKUP($D168,PGP!$A:$B,2,FALSE),0)</f>
        <v>0</v>
      </c>
      <c r="K168" s="147">
        <f t="shared" si="27"/>
        <v>0</v>
      </c>
      <c r="L168" s="171">
        <f t="shared" si="28"/>
        <v>0</v>
      </c>
      <c r="M168" s="148" t="str">
        <f t="shared" si="29"/>
        <v>N/A</v>
      </c>
      <c r="N168" s="149" t="str">
        <f t="shared" si="30"/>
        <v/>
      </c>
      <c r="O168" s="150">
        <f t="shared" si="31"/>
        <v>0</v>
      </c>
      <c r="P168" s="151" t="str">
        <f t="shared" si="32"/>
        <v/>
      </c>
      <c r="Q168" s="1" t="str">
        <f t="shared" si="33"/>
        <v/>
      </c>
    </row>
    <row r="169" spans="2:17" s="1" customFormat="1" ht="13" x14ac:dyDescent="0.25">
      <c r="B169" s="166"/>
      <c r="C169" s="166"/>
      <c r="D169" s="164"/>
      <c r="E169" s="103"/>
      <c r="F169" s="22"/>
      <c r="G169" s="146" t="str">
        <f t="shared" si="34"/>
        <v/>
      </c>
      <c r="H169" s="146"/>
      <c r="I169" s="45">
        <f t="shared" si="26"/>
        <v>0</v>
      </c>
      <c r="J169" s="170">
        <f>IFERROR(VLOOKUP($D169,PGP!$A:$B,2,FALSE),0)</f>
        <v>0</v>
      </c>
      <c r="K169" s="147">
        <f t="shared" si="27"/>
        <v>0</v>
      </c>
      <c r="L169" s="171">
        <f t="shared" si="28"/>
        <v>0</v>
      </c>
      <c r="M169" s="148" t="str">
        <f t="shared" si="29"/>
        <v>N/A</v>
      </c>
      <c r="N169" s="149" t="str">
        <f t="shared" si="30"/>
        <v/>
      </c>
      <c r="O169" s="150">
        <f t="shared" si="31"/>
        <v>0</v>
      </c>
      <c r="P169" s="151" t="str">
        <f t="shared" si="32"/>
        <v/>
      </c>
      <c r="Q169" s="1" t="str">
        <f t="shared" si="33"/>
        <v/>
      </c>
    </row>
    <row r="170" spans="2:17" s="1" customFormat="1" ht="13" x14ac:dyDescent="0.25">
      <c r="B170" s="166"/>
      <c r="C170" s="166"/>
      <c r="D170" s="164"/>
      <c r="E170" s="103"/>
      <c r="F170" s="22"/>
      <c r="G170" s="146" t="str">
        <f t="shared" si="34"/>
        <v/>
      </c>
      <c r="H170" s="146"/>
      <c r="I170" s="45">
        <f t="shared" ref="I170:I233" si="35">(IF(AND(D170="Fleurs séchées/Dried cannabis",(E170&lt;28)),1.05,0)+IF(AND(D170="Fleurs séchées/Dried cannabis",(E170=28)),0.9,0))*$E170</f>
        <v>0</v>
      </c>
      <c r="J170" s="170">
        <f>IFERROR(VLOOKUP($D170,PGP!$A:$B,2,FALSE),0)</f>
        <v>0</v>
      </c>
      <c r="K170" s="147">
        <f t="shared" ref="K170:K233" si="36">ROUNDDOWN(((F170/1.14975)-I170)/(1+J170),2)</f>
        <v>0</v>
      </c>
      <c r="L170" s="171">
        <f t="shared" ref="L170:L233" si="37">(IF(AND(D170="Fleurs séchées/Dried cannabis",(E170&lt;28)),1.85,0)+IF(AND(D170="Fleurs séchées/Dried cannabis",(E170=28)),1.25,0)+IF(AND(D170="Préroulés/Pre-rolled",(E170&lt;28)),2.2,0)+IF(D170="Moulu/Ground",1.5,0)+IF(D170="Cartouches/Cartridges",10.4,0)+IF(AND(D170="Haschich/Hash",(E170&gt;=3)),3.5,0)+IF(AND(D170="Haschich/Hash",AND(E170&gt;=2,E170&lt;3)),4.3,0)+IF(AND(D170="Haschich/Hash",AND(E170&gt;=0,E170&lt;2)),5.9,0)+IF(AND(D170="Préroulés/Pre-rolled",AND(E170&gt;=0,E170&gt;27.99)),1.7,0))*E170</f>
        <v>0</v>
      </c>
      <c r="M170" s="148" t="str">
        <f t="shared" ref="M170:M233" si="38">IF(L170&gt;0,(F170/1.14975)-L170,"N/A")</f>
        <v>N/A</v>
      </c>
      <c r="N170" s="149" t="str">
        <f t="shared" ref="N170:N233" si="39">IF(E170=0,"",IF(K170=O170,"Calcul de base/ Standard calculation","Marge protégée/ Protected margin"))</f>
        <v/>
      </c>
      <c r="O170" s="150">
        <f t="shared" ref="O170:O233" si="40">IF(K170="NA",M170,MIN(K170,M170))</f>
        <v>0</v>
      </c>
      <c r="P170" s="151" t="str">
        <f t="shared" ref="P170:P233" si="41">IF(ISBLANK(F170),"",IF(E170&gt;0,ROUNDDOWN(O170/0.05,0)*0.05,"Remplir colonne D/Complete column D"))</f>
        <v/>
      </c>
      <c r="Q170" s="1" t="str">
        <f t="shared" si="33"/>
        <v/>
      </c>
    </row>
    <row r="171" spans="2:17" s="1" customFormat="1" ht="13" x14ac:dyDescent="0.25">
      <c r="B171" s="166"/>
      <c r="C171" s="166"/>
      <c r="D171" s="164"/>
      <c r="E171" s="103"/>
      <c r="F171" s="22"/>
      <c r="G171" s="146" t="str">
        <f t="shared" si="34"/>
        <v/>
      </c>
      <c r="H171" s="146"/>
      <c r="I171" s="45">
        <f t="shared" si="35"/>
        <v>0</v>
      </c>
      <c r="J171" s="170">
        <f>IFERROR(VLOOKUP($D171,PGP!$A:$B,2,FALSE),0)</f>
        <v>0</v>
      </c>
      <c r="K171" s="147">
        <f t="shared" si="36"/>
        <v>0</v>
      </c>
      <c r="L171" s="171">
        <f t="shared" si="37"/>
        <v>0</v>
      </c>
      <c r="M171" s="148" t="str">
        <f t="shared" si="38"/>
        <v>N/A</v>
      </c>
      <c r="N171" s="149" t="str">
        <f t="shared" si="39"/>
        <v/>
      </c>
      <c r="O171" s="150">
        <f t="shared" si="40"/>
        <v>0</v>
      </c>
      <c r="P171" s="151" t="str">
        <f t="shared" si="41"/>
        <v/>
      </c>
      <c r="Q171" s="1" t="str">
        <f t="shared" si="33"/>
        <v/>
      </c>
    </row>
    <row r="172" spans="2:17" s="1" customFormat="1" ht="13" x14ac:dyDescent="0.25">
      <c r="B172" s="166"/>
      <c r="C172" s="166"/>
      <c r="D172" s="164"/>
      <c r="E172" s="103"/>
      <c r="F172" s="22"/>
      <c r="G172" s="146" t="str">
        <f t="shared" si="34"/>
        <v/>
      </c>
      <c r="H172" s="146"/>
      <c r="I172" s="45">
        <f t="shared" si="35"/>
        <v>0</v>
      </c>
      <c r="J172" s="170">
        <f>IFERROR(VLOOKUP($D172,PGP!$A:$B,2,FALSE),0)</f>
        <v>0</v>
      </c>
      <c r="K172" s="147">
        <f t="shared" si="36"/>
        <v>0</v>
      </c>
      <c r="L172" s="171">
        <f t="shared" si="37"/>
        <v>0</v>
      </c>
      <c r="M172" s="148" t="str">
        <f t="shared" si="38"/>
        <v>N/A</v>
      </c>
      <c r="N172" s="149" t="str">
        <f t="shared" si="39"/>
        <v/>
      </c>
      <c r="O172" s="150">
        <f t="shared" si="40"/>
        <v>0</v>
      </c>
      <c r="P172" s="151" t="str">
        <f t="shared" si="41"/>
        <v/>
      </c>
      <c r="Q172" s="1" t="str">
        <f t="shared" ref="Q172:Q235" si="42">IF(ROUND(F172,1)=F172,"","ATTENTION, arrondir au dixième près, WARNING, round up the amount")</f>
        <v/>
      </c>
    </row>
    <row r="173" spans="2:17" s="1" customFormat="1" ht="13" x14ac:dyDescent="0.25">
      <c r="B173" s="166"/>
      <c r="C173" s="166"/>
      <c r="D173" s="164"/>
      <c r="E173" s="103"/>
      <c r="F173" s="22"/>
      <c r="G173" s="146" t="str">
        <f t="shared" si="34"/>
        <v/>
      </c>
      <c r="H173" s="146"/>
      <c r="I173" s="45">
        <f t="shared" si="35"/>
        <v>0</v>
      </c>
      <c r="J173" s="170">
        <f>IFERROR(VLOOKUP($D173,PGP!$A:$B,2,FALSE),0)</f>
        <v>0</v>
      </c>
      <c r="K173" s="147">
        <f t="shared" si="36"/>
        <v>0</v>
      </c>
      <c r="L173" s="171">
        <f t="shared" si="37"/>
        <v>0</v>
      </c>
      <c r="M173" s="148" t="str">
        <f t="shared" si="38"/>
        <v>N/A</v>
      </c>
      <c r="N173" s="149" t="str">
        <f t="shared" si="39"/>
        <v/>
      </c>
      <c r="O173" s="150">
        <f t="shared" si="40"/>
        <v>0</v>
      </c>
      <c r="P173" s="151" t="str">
        <f t="shared" si="41"/>
        <v/>
      </c>
      <c r="Q173" s="1" t="str">
        <f t="shared" si="42"/>
        <v/>
      </c>
    </row>
    <row r="174" spans="2:17" s="1" customFormat="1" ht="13" x14ac:dyDescent="0.25">
      <c r="B174" s="166"/>
      <c r="C174" s="166"/>
      <c r="D174" s="164"/>
      <c r="E174" s="103"/>
      <c r="F174" s="22"/>
      <c r="G174" s="146" t="str">
        <f t="shared" si="34"/>
        <v/>
      </c>
      <c r="H174" s="146"/>
      <c r="I174" s="45">
        <f t="shared" si="35"/>
        <v>0</v>
      </c>
      <c r="J174" s="170">
        <f>IFERROR(VLOOKUP($D174,PGP!$A:$B,2,FALSE),0)</f>
        <v>0</v>
      </c>
      <c r="K174" s="147">
        <f t="shared" si="36"/>
        <v>0</v>
      </c>
      <c r="L174" s="171">
        <f t="shared" si="37"/>
        <v>0</v>
      </c>
      <c r="M174" s="148" t="str">
        <f t="shared" si="38"/>
        <v>N/A</v>
      </c>
      <c r="N174" s="149" t="str">
        <f t="shared" si="39"/>
        <v/>
      </c>
      <c r="O174" s="150">
        <f t="shared" si="40"/>
        <v>0</v>
      </c>
      <c r="P174" s="151" t="str">
        <f t="shared" si="41"/>
        <v/>
      </c>
      <c r="Q174" s="1" t="str">
        <f t="shared" si="42"/>
        <v/>
      </c>
    </row>
    <row r="175" spans="2:17" s="1" customFormat="1" ht="13" x14ac:dyDescent="0.25">
      <c r="B175" s="166"/>
      <c r="C175" s="166"/>
      <c r="D175" s="164"/>
      <c r="E175" s="103"/>
      <c r="F175" s="22"/>
      <c r="G175" s="146" t="str">
        <f t="shared" si="34"/>
        <v/>
      </c>
      <c r="H175" s="146"/>
      <c r="I175" s="45">
        <f t="shared" si="35"/>
        <v>0</v>
      </c>
      <c r="J175" s="170">
        <f>IFERROR(VLOOKUP($D175,PGP!$A:$B,2,FALSE),0)</f>
        <v>0</v>
      </c>
      <c r="K175" s="147">
        <f t="shared" si="36"/>
        <v>0</v>
      </c>
      <c r="L175" s="171">
        <f t="shared" si="37"/>
        <v>0</v>
      </c>
      <c r="M175" s="148" t="str">
        <f t="shared" si="38"/>
        <v>N/A</v>
      </c>
      <c r="N175" s="149" t="str">
        <f t="shared" si="39"/>
        <v/>
      </c>
      <c r="O175" s="150">
        <f t="shared" si="40"/>
        <v>0</v>
      </c>
      <c r="P175" s="151" t="str">
        <f t="shared" si="41"/>
        <v/>
      </c>
      <c r="Q175" s="1" t="str">
        <f t="shared" si="42"/>
        <v/>
      </c>
    </row>
    <row r="176" spans="2:17" s="1" customFormat="1" ht="13" x14ac:dyDescent="0.25">
      <c r="B176" s="166"/>
      <c r="C176" s="166"/>
      <c r="D176" s="164"/>
      <c r="E176" s="103"/>
      <c r="F176" s="22"/>
      <c r="G176" s="146" t="str">
        <f t="shared" si="34"/>
        <v/>
      </c>
      <c r="H176" s="146"/>
      <c r="I176" s="45">
        <f t="shared" si="35"/>
        <v>0</v>
      </c>
      <c r="J176" s="170">
        <f>IFERROR(VLOOKUP($D176,PGP!$A:$B,2,FALSE),0)</f>
        <v>0</v>
      </c>
      <c r="K176" s="147">
        <f t="shared" si="36"/>
        <v>0</v>
      </c>
      <c r="L176" s="171">
        <f t="shared" si="37"/>
        <v>0</v>
      </c>
      <c r="M176" s="148" t="str">
        <f t="shared" si="38"/>
        <v>N/A</v>
      </c>
      <c r="N176" s="149" t="str">
        <f t="shared" si="39"/>
        <v/>
      </c>
      <c r="O176" s="150">
        <f t="shared" si="40"/>
        <v>0</v>
      </c>
      <c r="P176" s="151" t="str">
        <f t="shared" si="41"/>
        <v/>
      </c>
      <c r="Q176" s="1" t="str">
        <f t="shared" si="42"/>
        <v/>
      </c>
    </row>
    <row r="177" spans="2:17" s="1" customFormat="1" ht="13" x14ac:dyDescent="0.25">
      <c r="B177" s="166"/>
      <c r="C177" s="166"/>
      <c r="D177" s="164"/>
      <c r="E177" s="103"/>
      <c r="F177" s="22"/>
      <c r="G177" s="146" t="str">
        <f t="shared" si="34"/>
        <v/>
      </c>
      <c r="H177" s="146"/>
      <c r="I177" s="45">
        <f t="shared" si="35"/>
        <v>0</v>
      </c>
      <c r="J177" s="170">
        <f>IFERROR(VLOOKUP($D177,PGP!$A:$B,2,FALSE),0)</f>
        <v>0</v>
      </c>
      <c r="K177" s="147">
        <f t="shared" si="36"/>
        <v>0</v>
      </c>
      <c r="L177" s="171">
        <f t="shared" si="37"/>
        <v>0</v>
      </c>
      <c r="M177" s="148" t="str">
        <f t="shared" si="38"/>
        <v>N/A</v>
      </c>
      <c r="N177" s="149" t="str">
        <f t="shared" si="39"/>
        <v/>
      </c>
      <c r="O177" s="150">
        <f t="shared" si="40"/>
        <v>0</v>
      </c>
      <c r="P177" s="151" t="str">
        <f t="shared" si="41"/>
        <v/>
      </c>
      <c r="Q177" s="1" t="str">
        <f t="shared" si="42"/>
        <v/>
      </c>
    </row>
    <row r="178" spans="2:17" s="1" customFormat="1" ht="13" x14ac:dyDescent="0.25">
      <c r="B178" s="166"/>
      <c r="C178" s="166"/>
      <c r="D178" s="164"/>
      <c r="E178" s="103"/>
      <c r="F178" s="22"/>
      <c r="G178" s="146" t="str">
        <f t="shared" si="34"/>
        <v/>
      </c>
      <c r="H178" s="146"/>
      <c r="I178" s="45">
        <f t="shared" si="35"/>
        <v>0</v>
      </c>
      <c r="J178" s="170">
        <f>IFERROR(VLOOKUP($D178,PGP!$A:$B,2,FALSE),0)</f>
        <v>0</v>
      </c>
      <c r="K178" s="147">
        <f t="shared" si="36"/>
        <v>0</v>
      </c>
      <c r="L178" s="171">
        <f t="shared" si="37"/>
        <v>0</v>
      </c>
      <c r="M178" s="148" t="str">
        <f t="shared" si="38"/>
        <v>N/A</v>
      </c>
      <c r="N178" s="149" t="str">
        <f t="shared" si="39"/>
        <v/>
      </c>
      <c r="O178" s="150">
        <f t="shared" si="40"/>
        <v>0</v>
      </c>
      <c r="P178" s="151" t="str">
        <f t="shared" si="41"/>
        <v/>
      </c>
      <c r="Q178" s="1" t="str">
        <f t="shared" si="42"/>
        <v/>
      </c>
    </row>
    <row r="179" spans="2:17" s="1" customFormat="1" ht="13" x14ac:dyDescent="0.25">
      <c r="B179" s="166"/>
      <c r="C179" s="166"/>
      <c r="D179" s="164"/>
      <c r="E179" s="103"/>
      <c r="F179" s="22"/>
      <c r="G179" s="146" t="str">
        <f t="shared" si="34"/>
        <v/>
      </c>
      <c r="H179" s="146"/>
      <c r="I179" s="45">
        <f t="shared" si="35"/>
        <v>0</v>
      </c>
      <c r="J179" s="170">
        <f>IFERROR(VLOOKUP($D179,PGP!$A:$B,2,FALSE),0)</f>
        <v>0</v>
      </c>
      <c r="K179" s="147">
        <f t="shared" si="36"/>
        <v>0</v>
      </c>
      <c r="L179" s="171">
        <f t="shared" si="37"/>
        <v>0</v>
      </c>
      <c r="M179" s="148" t="str">
        <f t="shared" si="38"/>
        <v>N/A</v>
      </c>
      <c r="N179" s="149" t="str">
        <f t="shared" si="39"/>
        <v/>
      </c>
      <c r="O179" s="150">
        <f t="shared" si="40"/>
        <v>0</v>
      </c>
      <c r="P179" s="151" t="str">
        <f t="shared" si="41"/>
        <v/>
      </c>
      <c r="Q179" s="1" t="str">
        <f t="shared" si="42"/>
        <v/>
      </c>
    </row>
    <row r="180" spans="2:17" s="1" customFormat="1" ht="13" x14ac:dyDescent="0.25">
      <c r="B180" s="166"/>
      <c r="C180" s="166"/>
      <c r="D180" s="164"/>
      <c r="E180" s="103"/>
      <c r="F180" s="22"/>
      <c r="G180" s="146" t="str">
        <f t="shared" si="34"/>
        <v/>
      </c>
      <c r="H180" s="146"/>
      <c r="I180" s="45">
        <f t="shared" si="35"/>
        <v>0</v>
      </c>
      <c r="J180" s="170">
        <f>IFERROR(VLOOKUP($D180,PGP!$A:$B,2,FALSE),0)</f>
        <v>0</v>
      </c>
      <c r="K180" s="147">
        <f t="shared" si="36"/>
        <v>0</v>
      </c>
      <c r="L180" s="171">
        <f t="shared" si="37"/>
        <v>0</v>
      </c>
      <c r="M180" s="148" t="str">
        <f t="shared" si="38"/>
        <v>N/A</v>
      </c>
      <c r="N180" s="149" t="str">
        <f t="shared" si="39"/>
        <v/>
      </c>
      <c r="O180" s="150">
        <f t="shared" si="40"/>
        <v>0</v>
      </c>
      <c r="P180" s="151" t="str">
        <f t="shared" si="41"/>
        <v/>
      </c>
      <c r="Q180" s="1" t="str">
        <f t="shared" si="42"/>
        <v/>
      </c>
    </row>
    <row r="181" spans="2:17" s="1" customFormat="1" ht="13" x14ac:dyDescent="0.25">
      <c r="B181" s="166"/>
      <c r="C181" s="166"/>
      <c r="D181" s="164"/>
      <c r="E181" s="103"/>
      <c r="F181" s="22"/>
      <c r="G181" s="146" t="str">
        <f t="shared" si="34"/>
        <v/>
      </c>
      <c r="H181" s="146"/>
      <c r="I181" s="45">
        <f t="shared" si="35"/>
        <v>0</v>
      </c>
      <c r="J181" s="170">
        <f>IFERROR(VLOOKUP($D181,PGP!$A:$B,2,FALSE),0)</f>
        <v>0</v>
      </c>
      <c r="K181" s="147">
        <f t="shared" si="36"/>
        <v>0</v>
      </c>
      <c r="L181" s="171">
        <f t="shared" si="37"/>
        <v>0</v>
      </c>
      <c r="M181" s="148" t="str">
        <f t="shared" si="38"/>
        <v>N/A</v>
      </c>
      <c r="N181" s="149" t="str">
        <f t="shared" si="39"/>
        <v/>
      </c>
      <c r="O181" s="150">
        <f t="shared" si="40"/>
        <v>0</v>
      </c>
      <c r="P181" s="151" t="str">
        <f t="shared" si="41"/>
        <v/>
      </c>
      <c r="Q181" s="1" t="str">
        <f t="shared" si="42"/>
        <v/>
      </c>
    </row>
    <row r="182" spans="2:17" s="1" customFormat="1" ht="13" x14ac:dyDescent="0.25">
      <c r="B182" s="166"/>
      <c r="C182" s="166"/>
      <c r="D182" s="164"/>
      <c r="E182" s="103"/>
      <c r="F182" s="22"/>
      <c r="G182" s="146" t="str">
        <f t="shared" si="34"/>
        <v/>
      </c>
      <c r="H182" s="146"/>
      <c r="I182" s="45">
        <f t="shared" si="35"/>
        <v>0</v>
      </c>
      <c r="J182" s="170">
        <f>IFERROR(VLOOKUP($D182,PGP!$A:$B,2,FALSE),0)</f>
        <v>0</v>
      </c>
      <c r="K182" s="147">
        <f t="shared" si="36"/>
        <v>0</v>
      </c>
      <c r="L182" s="171">
        <f t="shared" si="37"/>
        <v>0</v>
      </c>
      <c r="M182" s="148" t="str">
        <f t="shared" si="38"/>
        <v>N/A</v>
      </c>
      <c r="N182" s="149" t="str">
        <f t="shared" si="39"/>
        <v/>
      </c>
      <c r="O182" s="150">
        <f t="shared" si="40"/>
        <v>0</v>
      </c>
      <c r="P182" s="151" t="str">
        <f t="shared" si="41"/>
        <v/>
      </c>
      <c r="Q182" s="1" t="str">
        <f t="shared" si="42"/>
        <v/>
      </c>
    </row>
    <row r="183" spans="2:17" s="1" customFormat="1" ht="13" x14ac:dyDescent="0.25">
      <c r="B183" s="166"/>
      <c r="C183" s="166"/>
      <c r="D183" s="164"/>
      <c r="E183" s="103"/>
      <c r="F183" s="22"/>
      <c r="G183" s="146" t="str">
        <f t="shared" si="34"/>
        <v/>
      </c>
      <c r="H183" s="146"/>
      <c r="I183" s="45">
        <f t="shared" si="35"/>
        <v>0</v>
      </c>
      <c r="J183" s="170">
        <f>IFERROR(VLOOKUP($D183,PGP!$A:$B,2,FALSE),0)</f>
        <v>0</v>
      </c>
      <c r="K183" s="147">
        <f t="shared" si="36"/>
        <v>0</v>
      </c>
      <c r="L183" s="171">
        <f t="shared" si="37"/>
        <v>0</v>
      </c>
      <c r="M183" s="148" t="str">
        <f t="shared" si="38"/>
        <v>N/A</v>
      </c>
      <c r="N183" s="149" t="str">
        <f t="shared" si="39"/>
        <v/>
      </c>
      <c r="O183" s="150">
        <f t="shared" si="40"/>
        <v>0</v>
      </c>
      <c r="P183" s="151" t="str">
        <f t="shared" si="41"/>
        <v/>
      </c>
      <c r="Q183" s="1" t="str">
        <f t="shared" si="42"/>
        <v/>
      </c>
    </row>
    <row r="184" spans="2:17" s="1" customFormat="1" ht="13" x14ac:dyDescent="0.25">
      <c r="B184" s="166"/>
      <c r="C184" s="166"/>
      <c r="D184" s="164"/>
      <c r="E184" s="103"/>
      <c r="F184" s="22"/>
      <c r="G184" s="146" t="str">
        <f t="shared" si="34"/>
        <v/>
      </c>
      <c r="H184" s="146"/>
      <c r="I184" s="45">
        <f t="shared" si="35"/>
        <v>0</v>
      </c>
      <c r="J184" s="170">
        <f>IFERROR(VLOOKUP($D184,PGP!$A:$B,2,FALSE),0)</f>
        <v>0</v>
      </c>
      <c r="K184" s="147">
        <f t="shared" si="36"/>
        <v>0</v>
      </c>
      <c r="L184" s="171">
        <f t="shared" si="37"/>
        <v>0</v>
      </c>
      <c r="M184" s="148" t="str">
        <f t="shared" si="38"/>
        <v>N/A</v>
      </c>
      <c r="N184" s="149" t="str">
        <f t="shared" si="39"/>
        <v/>
      </c>
      <c r="O184" s="150">
        <f t="shared" si="40"/>
        <v>0</v>
      </c>
      <c r="P184" s="151" t="str">
        <f t="shared" si="41"/>
        <v/>
      </c>
      <c r="Q184" s="1" t="str">
        <f t="shared" si="42"/>
        <v/>
      </c>
    </row>
    <row r="185" spans="2:17" s="1" customFormat="1" ht="13" x14ac:dyDescent="0.25">
      <c r="B185" s="166"/>
      <c r="C185" s="166"/>
      <c r="D185" s="164"/>
      <c r="E185" s="103"/>
      <c r="F185" s="22"/>
      <c r="G185" s="146" t="str">
        <f t="shared" si="34"/>
        <v/>
      </c>
      <c r="H185" s="146"/>
      <c r="I185" s="45">
        <f t="shared" si="35"/>
        <v>0</v>
      </c>
      <c r="J185" s="170">
        <f>IFERROR(VLOOKUP($D185,PGP!$A:$B,2,FALSE),0)</f>
        <v>0</v>
      </c>
      <c r="K185" s="147">
        <f t="shared" si="36"/>
        <v>0</v>
      </c>
      <c r="L185" s="171">
        <f t="shared" si="37"/>
        <v>0</v>
      </c>
      <c r="M185" s="148" t="str">
        <f t="shared" si="38"/>
        <v>N/A</v>
      </c>
      <c r="N185" s="149" t="str">
        <f t="shared" si="39"/>
        <v/>
      </c>
      <c r="O185" s="150">
        <f t="shared" si="40"/>
        <v>0</v>
      </c>
      <c r="P185" s="151" t="str">
        <f t="shared" si="41"/>
        <v/>
      </c>
      <c r="Q185" s="1" t="str">
        <f t="shared" si="42"/>
        <v/>
      </c>
    </row>
    <row r="186" spans="2:17" s="1" customFormat="1" ht="13" x14ac:dyDescent="0.25">
      <c r="B186" s="166"/>
      <c r="C186" s="166"/>
      <c r="D186" s="164"/>
      <c r="E186" s="103"/>
      <c r="F186" s="22"/>
      <c r="G186" s="146" t="str">
        <f t="shared" si="34"/>
        <v/>
      </c>
      <c r="H186" s="146"/>
      <c r="I186" s="45">
        <f t="shared" si="35"/>
        <v>0</v>
      </c>
      <c r="J186" s="170">
        <f>IFERROR(VLOOKUP($D186,PGP!$A:$B,2,FALSE),0)</f>
        <v>0</v>
      </c>
      <c r="K186" s="147">
        <f t="shared" si="36"/>
        <v>0</v>
      </c>
      <c r="L186" s="171">
        <f t="shared" si="37"/>
        <v>0</v>
      </c>
      <c r="M186" s="148" t="str">
        <f t="shared" si="38"/>
        <v>N/A</v>
      </c>
      <c r="N186" s="149" t="str">
        <f t="shared" si="39"/>
        <v/>
      </c>
      <c r="O186" s="150">
        <f t="shared" si="40"/>
        <v>0</v>
      </c>
      <c r="P186" s="151" t="str">
        <f t="shared" si="41"/>
        <v/>
      </c>
      <c r="Q186" s="1" t="str">
        <f t="shared" si="42"/>
        <v/>
      </c>
    </row>
    <row r="187" spans="2:17" s="1" customFormat="1" ht="13" x14ac:dyDescent="0.25">
      <c r="B187" s="166"/>
      <c r="C187" s="166"/>
      <c r="D187" s="164"/>
      <c r="E187" s="103"/>
      <c r="F187" s="22"/>
      <c r="G187" s="146" t="str">
        <f t="shared" si="34"/>
        <v/>
      </c>
      <c r="H187" s="146"/>
      <c r="I187" s="45">
        <f t="shared" si="35"/>
        <v>0</v>
      </c>
      <c r="J187" s="170">
        <f>IFERROR(VLOOKUP($D187,PGP!$A:$B,2,FALSE),0)</f>
        <v>0</v>
      </c>
      <c r="K187" s="147">
        <f t="shared" si="36"/>
        <v>0</v>
      </c>
      <c r="L187" s="171">
        <f t="shared" si="37"/>
        <v>0</v>
      </c>
      <c r="M187" s="148" t="str">
        <f t="shared" si="38"/>
        <v>N/A</v>
      </c>
      <c r="N187" s="149" t="str">
        <f t="shared" si="39"/>
        <v/>
      </c>
      <c r="O187" s="150">
        <f t="shared" si="40"/>
        <v>0</v>
      </c>
      <c r="P187" s="151" t="str">
        <f t="shared" si="41"/>
        <v/>
      </c>
      <c r="Q187" s="1" t="str">
        <f t="shared" si="42"/>
        <v/>
      </c>
    </row>
    <row r="188" spans="2:17" s="1" customFormat="1" ht="13" x14ac:dyDescent="0.25">
      <c r="B188" s="166"/>
      <c r="C188" s="166"/>
      <c r="D188" s="164"/>
      <c r="E188" s="103"/>
      <c r="F188" s="22"/>
      <c r="G188" s="146" t="str">
        <f t="shared" si="34"/>
        <v/>
      </c>
      <c r="H188" s="146"/>
      <c r="I188" s="45">
        <f t="shared" si="35"/>
        <v>0</v>
      </c>
      <c r="J188" s="170">
        <f>IFERROR(VLOOKUP($D188,PGP!$A:$B,2,FALSE),0)</f>
        <v>0</v>
      </c>
      <c r="K188" s="147">
        <f t="shared" si="36"/>
        <v>0</v>
      </c>
      <c r="L188" s="171">
        <f t="shared" si="37"/>
        <v>0</v>
      </c>
      <c r="M188" s="148" t="str">
        <f t="shared" si="38"/>
        <v>N/A</v>
      </c>
      <c r="N188" s="149" t="str">
        <f t="shared" si="39"/>
        <v/>
      </c>
      <c r="O188" s="150">
        <f t="shared" si="40"/>
        <v>0</v>
      </c>
      <c r="P188" s="151" t="str">
        <f t="shared" si="41"/>
        <v/>
      </c>
      <c r="Q188" s="1" t="str">
        <f t="shared" si="42"/>
        <v/>
      </c>
    </row>
    <row r="189" spans="2:17" s="1" customFormat="1" ht="13" x14ac:dyDescent="0.25">
      <c r="B189" s="166"/>
      <c r="C189" s="166"/>
      <c r="D189" s="164"/>
      <c r="E189" s="103"/>
      <c r="F189" s="22"/>
      <c r="G189" s="146" t="str">
        <f t="shared" si="34"/>
        <v/>
      </c>
      <c r="H189" s="146"/>
      <c r="I189" s="45">
        <f t="shared" si="35"/>
        <v>0</v>
      </c>
      <c r="J189" s="170">
        <f>IFERROR(VLOOKUP($D189,PGP!$A:$B,2,FALSE),0)</f>
        <v>0</v>
      </c>
      <c r="K189" s="147">
        <f t="shared" si="36"/>
        <v>0</v>
      </c>
      <c r="L189" s="171">
        <f t="shared" si="37"/>
        <v>0</v>
      </c>
      <c r="M189" s="148" t="str">
        <f t="shared" si="38"/>
        <v>N/A</v>
      </c>
      <c r="N189" s="149" t="str">
        <f t="shared" si="39"/>
        <v/>
      </c>
      <c r="O189" s="150">
        <f t="shared" si="40"/>
        <v>0</v>
      </c>
      <c r="P189" s="151" t="str">
        <f t="shared" si="41"/>
        <v/>
      </c>
      <c r="Q189" s="1" t="str">
        <f t="shared" si="42"/>
        <v/>
      </c>
    </row>
    <row r="190" spans="2:17" s="1" customFormat="1" ht="13" x14ac:dyDescent="0.25">
      <c r="B190" s="166"/>
      <c r="C190" s="166"/>
      <c r="D190" s="164"/>
      <c r="E190" s="103"/>
      <c r="F190" s="22"/>
      <c r="G190" s="146" t="str">
        <f t="shared" si="34"/>
        <v/>
      </c>
      <c r="H190" s="146"/>
      <c r="I190" s="45">
        <f t="shared" si="35"/>
        <v>0</v>
      </c>
      <c r="J190" s="170">
        <f>IFERROR(VLOOKUP($D190,PGP!$A:$B,2,FALSE),0)</f>
        <v>0</v>
      </c>
      <c r="K190" s="147">
        <f t="shared" si="36"/>
        <v>0</v>
      </c>
      <c r="L190" s="171">
        <f t="shared" si="37"/>
        <v>0</v>
      </c>
      <c r="M190" s="148" t="str">
        <f t="shared" si="38"/>
        <v>N/A</v>
      </c>
      <c r="N190" s="149" t="str">
        <f t="shared" si="39"/>
        <v/>
      </c>
      <c r="O190" s="150">
        <f t="shared" si="40"/>
        <v>0</v>
      </c>
      <c r="P190" s="151" t="str">
        <f t="shared" si="41"/>
        <v/>
      </c>
      <c r="Q190" s="1" t="str">
        <f t="shared" si="42"/>
        <v/>
      </c>
    </row>
    <row r="191" spans="2:17" s="1" customFormat="1" ht="13" x14ac:dyDescent="0.25">
      <c r="B191" s="166"/>
      <c r="C191" s="166"/>
      <c r="D191" s="164"/>
      <c r="E191" s="103"/>
      <c r="F191" s="22"/>
      <c r="G191" s="146" t="str">
        <f t="shared" si="34"/>
        <v/>
      </c>
      <c r="H191" s="146"/>
      <c r="I191" s="45">
        <f t="shared" si="35"/>
        <v>0</v>
      </c>
      <c r="J191" s="170">
        <f>IFERROR(VLOOKUP($D191,PGP!$A:$B,2,FALSE),0)</f>
        <v>0</v>
      </c>
      <c r="K191" s="147">
        <f t="shared" si="36"/>
        <v>0</v>
      </c>
      <c r="L191" s="171">
        <f t="shared" si="37"/>
        <v>0</v>
      </c>
      <c r="M191" s="148" t="str">
        <f t="shared" si="38"/>
        <v>N/A</v>
      </c>
      <c r="N191" s="149" t="str">
        <f t="shared" si="39"/>
        <v/>
      </c>
      <c r="O191" s="150">
        <f t="shared" si="40"/>
        <v>0</v>
      </c>
      <c r="P191" s="151" t="str">
        <f t="shared" si="41"/>
        <v/>
      </c>
      <c r="Q191" s="1" t="str">
        <f t="shared" si="42"/>
        <v/>
      </c>
    </row>
    <row r="192" spans="2:17" s="1" customFormat="1" ht="13" x14ac:dyDescent="0.25">
      <c r="B192" s="166"/>
      <c r="C192" s="166"/>
      <c r="D192" s="164"/>
      <c r="E192" s="103"/>
      <c r="F192" s="22"/>
      <c r="G192" s="146" t="str">
        <f t="shared" si="34"/>
        <v/>
      </c>
      <c r="H192" s="146"/>
      <c r="I192" s="45">
        <f t="shared" si="35"/>
        <v>0</v>
      </c>
      <c r="J192" s="170">
        <f>IFERROR(VLOOKUP($D192,PGP!$A:$B,2,FALSE),0)</f>
        <v>0</v>
      </c>
      <c r="K192" s="147">
        <f t="shared" si="36"/>
        <v>0</v>
      </c>
      <c r="L192" s="171">
        <f t="shared" si="37"/>
        <v>0</v>
      </c>
      <c r="M192" s="148" t="str">
        <f t="shared" si="38"/>
        <v>N/A</v>
      </c>
      <c r="N192" s="149" t="str">
        <f t="shared" si="39"/>
        <v/>
      </c>
      <c r="O192" s="150">
        <f t="shared" si="40"/>
        <v>0</v>
      </c>
      <c r="P192" s="151" t="str">
        <f t="shared" si="41"/>
        <v/>
      </c>
      <c r="Q192" s="1" t="str">
        <f t="shared" si="42"/>
        <v/>
      </c>
    </row>
    <row r="193" spans="2:17" s="1" customFormat="1" ht="13" x14ac:dyDescent="0.25">
      <c r="B193" s="166"/>
      <c r="C193" s="166"/>
      <c r="D193" s="164"/>
      <c r="E193" s="103"/>
      <c r="F193" s="22"/>
      <c r="G193" s="146" t="str">
        <f t="shared" si="34"/>
        <v/>
      </c>
      <c r="H193" s="146"/>
      <c r="I193" s="45">
        <f t="shared" si="35"/>
        <v>0</v>
      </c>
      <c r="J193" s="170">
        <f>IFERROR(VLOOKUP($D193,PGP!$A:$B,2,FALSE),0)</f>
        <v>0</v>
      </c>
      <c r="K193" s="147">
        <f t="shared" si="36"/>
        <v>0</v>
      </c>
      <c r="L193" s="171">
        <f t="shared" si="37"/>
        <v>0</v>
      </c>
      <c r="M193" s="148" t="str">
        <f t="shared" si="38"/>
        <v>N/A</v>
      </c>
      <c r="N193" s="149" t="str">
        <f t="shared" si="39"/>
        <v/>
      </c>
      <c r="O193" s="150">
        <f t="shared" si="40"/>
        <v>0</v>
      </c>
      <c r="P193" s="151" t="str">
        <f t="shared" si="41"/>
        <v/>
      </c>
      <c r="Q193" s="1" t="str">
        <f t="shared" si="42"/>
        <v/>
      </c>
    </row>
    <row r="194" spans="2:17" s="1" customFormat="1" ht="13" x14ac:dyDescent="0.25">
      <c r="B194" s="166"/>
      <c r="C194" s="166"/>
      <c r="D194" s="164"/>
      <c r="E194" s="103"/>
      <c r="F194" s="22"/>
      <c r="G194" s="146" t="str">
        <f t="shared" si="34"/>
        <v/>
      </c>
      <c r="H194" s="146"/>
      <c r="I194" s="45">
        <f t="shared" si="35"/>
        <v>0</v>
      </c>
      <c r="J194" s="170">
        <f>IFERROR(VLOOKUP($D194,PGP!$A:$B,2,FALSE),0)</f>
        <v>0</v>
      </c>
      <c r="K194" s="147">
        <f t="shared" si="36"/>
        <v>0</v>
      </c>
      <c r="L194" s="171">
        <f t="shared" si="37"/>
        <v>0</v>
      </c>
      <c r="M194" s="148" t="str">
        <f t="shared" si="38"/>
        <v>N/A</v>
      </c>
      <c r="N194" s="149" t="str">
        <f t="shared" si="39"/>
        <v/>
      </c>
      <c r="O194" s="150">
        <f t="shared" si="40"/>
        <v>0</v>
      </c>
      <c r="P194" s="151" t="str">
        <f t="shared" si="41"/>
        <v/>
      </c>
      <c r="Q194" s="1" t="str">
        <f t="shared" si="42"/>
        <v/>
      </c>
    </row>
    <row r="195" spans="2:17" s="1" customFormat="1" ht="13" x14ac:dyDescent="0.25">
      <c r="B195" s="166"/>
      <c r="C195" s="166"/>
      <c r="D195" s="164"/>
      <c r="E195" s="103"/>
      <c r="F195" s="22"/>
      <c r="G195" s="146" t="str">
        <f t="shared" si="34"/>
        <v/>
      </c>
      <c r="H195" s="146"/>
      <c r="I195" s="45">
        <f t="shared" si="35"/>
        <v>0</v>
      </c>
      <c r="J195" s="170">
        <f>IFERROR(VLOOKUP($D195,PGP!$A:$B,2,FALSE),0)</f>
        <v>0</v>
      </c>
      <c r="K195" s="147">
        <f t="shared" si="36"/>
        <v>0</v>
      </c>
      <c r="L195" s="171">
        <f t="shared" si="37"/>
        <v>0</v>
      </c>
      <c r="M195" s="148" t="str">
        <f t="shared" si="38"/>
        <v>N/A</v>
      </c>
      <c r="N195" s="149" t="str">
        <f t="shared" si="39"/>
        <v/>
      </c>
      <c r="O195" s="150">
        <f t="shared" si="40"/>
        <v>0</v>
      </c>
      <c r="P195" s="151" t="str">
        <f t="shared" si="41"/>
        <v/>
      </c>
      <c r="Q195" s="1" t="str">
        <f t="shared" si="42"/>
        <v/>
      </c>
    </row>
    <row r="196" spans="2:17" s="1" customFormat="1" ht="13" x14ac:dyDescent="0.25">
      <c r="B196" s="166"/>
      <c r="C196" s="166"/>
      <c r="D196" s="164"/>
      <c r="E196" s="103"/>
      <c r="F196" s="22"/>
      <c r="G196" s="146" t="str">
        <f t="shared" si="34"/>
        <v/>
      </c>
      <c r="H196" s="146"/>
      <c r="I196" s="45">
        <f t="shared" si="35"/>
        <v>0</v>
      </c>
      <c r="J196" s="170">
        <f>IFERROR(VLOOKUP($D196,PGP!$A:$B,2,FALSE),0)</f>
        <v>0</v>
      </c>
      <c r="K196" s="147">
        <f t="shared" si="36"/>
        <v>0</v>
      </c>
      <c r="L196" s="171">
        <f t="shared" si="37"/>
        <v>0</v>
      </c>
      <c r="M196" s="148" t="str">
        <f t="shared" si="38"/>
        <v>N/A</v>
      </c>
      <c r="N196" s="149" t="str">
        <f t="shared" si="39"/>
        <v/>
      </c>
      <c r="O196" s="150">
        <f t="shared" si="40"/>
        <v>0</v>
      </c>
      <c r="P196" s="151" t="str">
        <f t="shared" si="41"/>
        <v/>
      </c>
      <c r="Q196" s="1" t="str">
        <f t="shared" si="42"/>
        <v/>
      </c>
    </row>
    <row r="197" spans="2:17" s="1" customFormat="1" ht="13" x14ac:dyDescent="0.25">
      <c r="B197" s="166"/>
      <c r="C197" s="166"/>
      <c r="D197" s="164"/>
      <c r="E197" s="103"/>
      <c r="F197" s="22"/>
      <c r="G197" s="146" t="str">
        <f t="shared" si="34"/>
        <v/>
      </c>
      <c r="H197" s="146"/>
      <c r="I197" s="45">
        <f t="shared" si="35"/>
        <v>0</v>
      </c>
      <c r="J197" s="170">
        <f>IFERROR(VLOOKUP($D197,PGP!$A:$B,2,FALSE),0)</f>
        <v>0</v>
      </c>
      <c r="K197" s="147">
        <f t="shared" si="36"/>
        <v>0</v>
      </c>
      <c r="L197" s="171">
        <f t="shared" si="37"/>
        <v>0</v>
      </c>
      <c r="M197" s="148" t="str">
        <f t="shared" si="38"/>
        <v>N/A</v>
      </c>
      <c r="N197" s="149" t="str">
        <f t="shared" si="39"/>
        <v/>
      </c>
      <c r="O197" s="150">
        <f t="shared" si="40"/>
        <v>0</v>
      </c>
      <c r="P197" s="151" t="str">
        <f t="shared" si="41"/>
        <v/>
      </c>
      <c r="Q197" s="1" t="str">
        <f t="shared" si="42"/>
        <v/>
      </c>
    </row>
    <row r="198" spans="2:17" s="1" customFormat="1" ht="13" x14ac:dyDescent="0.25">
      <c r="B198" s="166"/>
      <c r="C198" s="166"/>
      <c r="D198" s="164"/>
      <c r="E198" s="103"/>
      <c r="F198" s="22"/>
      <c r="G198" s="146" t="str">
        <f t="shared" si="34"/>
        <v/>
      </c>
      <c r="H198" s="146"/>
      <c r="I198" s="45">
        <f t="shared" si="35"/>
        <v>0</v>
      </c>
      <c r="J198" s="170">
        <f>IFERROR(VLOOKUP($D198,PGP!$A:$B,2,FALSE),0)</f>
        <v>0</v>
      </c>
      <c r="K198" s="147">
        <f t="shared" si="36"/>
        <v>0</v>
      </c>
      <c r="L198" s="171">
        <f t="shared" si="37"/>
        <v>0</v>
      </c>
      <c r="M198" s="148" t="str">
        <f t="shared" si="38"/>
        <v>N/A</v>
      </c>
      <c r="N198" s="149" t="str">
        <f t="shared" si="39"/>
        <v/>
      </c>
      <c r="O198" s="150">
        <f t="shared" si="40"/>
        <v>0</v>
      </c>
      <c r="P198" s="151" t="str">
        <f t="shared" si="41"/>
        <v/>
      </c>
      <c r="Q198" s="1" t="str">
        <f t="shared" si="42"/>
        <v/>
      </c>
    </row>
    <row r="199" spans="2:17" s="1" customFormat="1" ht="13" x14ac:dyDescent="0.25">
      <c r="B199" s="166"/>
      <c r="C199" s="166"/>
      <c r="D199" s="164"/>
      <c r="E199" s="103"/>
      <c r="F199" s="22"/>
      <c r="G199" s="146" t="str">
        <f t="shared" si="34"/>
        <v/>
      </c>
      <c r="H199" s="146"/>
      <c r="I199" s="45">
        <f t="shared" si="35"/>
        <v>0</v>
      </c>
      <c r="J199" s="170">
        <f>IFERROR(VLOOKUP($D199,PGP!$A:$B,2,FALSE),0)</f>
        <v>0</v>
      </c>
      <c r="K199" s="147">
        <f t="shared" si="36"/>
        <v>0</v>
      </c>
      <c r="L199" s="171">
        <f t="shared" si="37"/>
        <v>0</v>
      </c>
      <c r="M199" s="148" t="str">
        <f t="shared" si="38"/>
        <v>N/A</v>
      </c>
      <c r="N199" s="149" t="str">
        <f t="shared" si="39"/>
        <v/>
      </c>
      <c r="O199" s="150">
        <f t="shared" si="40"/>
        <v>0</v>
      </c>
      <c r="P199" s="151" t="str">
        <f t="shared" si="41"/>
        <v/>
      </c>
      <c r="Q199" s="1" t="str">
        <f t="shared" si="42"/>
        <v/>
      </c>
    </row>
    <row r="200" spans="2:17" s="1" customFormat="1" ht="13" x14ac:dyDescent="0.25">
      <c r="B200" s="166"/>
      <c r="C200" s="166"/>
      <c r="D200" s="164"/>
      <c r="E200" s="103"/>
      <c r="F200" s="22"/>
      <c r="G200" s="146" t="str">
        <f t="shared" si="34"/>
        <v/>
      </c>
      <c r="H200" s="146"/>
      <c r="I200" s="45">
        <f t="shared" si="35"/>
        <v>0</v>
      </c>
      <c r="J200" s="170">
        <f>IFERROR(VLOOKUP($D200,PGP!$A:$B,2,FALSE),0)</f>
        <v>0</v>
      </c>
      <c r="K200" s="147">
        <f t="shared" si="36"/>
        <v>0</v>
      </c>
      <c r="L200" s="171">
        <f t="shared" si="37"/>
        <v>0</v>
      </c>
      <c r="M200" s="148" t="str">
        <f t="shared" si="38"/>
        <v>N/A</v>
      </c>
      <c r="N200" s="149" t="str">
        <f t="shared" si="39"/>
        <v/>
      </c>
      <c r="O200" s="150">
        <f t="shared" si="40"/>
        <v>0</v>
      </c>
      <c r="P200" s="151" t="str">
        <f t="shared" si="41"/>
        <v/>
      </c>
      <c r="Q200" s="1" t="str">
        <f t="shared" si="42"/>
        <v/>
      </c>
    </row>
    <row r="201" spans="2:17" s="1" customFormat="1" ht="13" x14ac:dyDescent="0.25">
      <c r="B201" s="166"/>
      <c r="C201" s="166"/>
      <c r="D201" s="164"/>
      <c r="E201" s="103"/>
      <c r="F201" s="22"/>
      <c r="G201" s="146" t="str">
        <f t="shared" si="34"/>
        <v/>
      </c>
      <c r="H201" s="146"/>
      <c r="I201" s="45">
        <f t="shared" si="35"/>
        <v>0</v>
      </c>
      <c r="J201" s="170">
        <f>IFERROR(VLOOKUP($D201,PGP!$A:$B,2,FALSE),0)</f>
        <v>0</v>
      </c>
      <c r="K201" s="147">
        <f t="shared" si="36"/>
        <v>0</v>
      </c>
      <c r="L201" s="171">
        <f t="shared" si="37"/>
        <v>0</v>
      </c>
      <c r="M201" s="148" t="str">
        <f t="shared" si="38"/>
        <v>N/A</v>
      </c>
      <c r="N201" s="149" t="str">
        <f t="shared" si="39"/>
        <v/>
      </c>
      <c r="O201" s="150">
        <f t="shared" si="40"/>
        <v>0</v>
      </c>
      <c r="P201" s="151" t="str">
        <f t="shared" si="41"/>
        <v/>
      </c>
      <c r="Q201" s="1" t="str">
        <f t="shared" si="42"/>
        <v/>
      </c>
    </row>
    <row r="202" spans="2:17" s="1" customFormat="1" ht="13" x14ac:dyDescent="0.25">
      <c r="B202" s="166"/>
      <c r="C202" s="166"/>
      <c r="D202" s="164"/>
      <c r="E202" s="103"/>
      <c r="F202" s="22"/>
      <c r="G202" s="146" t="str">
        <f t="shared" si="34"/>
        <v/>
      </c>
      <c r="H202" s="146"/>
      <c r="I202" s="45">
        <f t="shared" si="35"/>
        <v>0</v>
      </c>
      <c r="J202" s="170">
        <f>IFERROR(VLOOKUP($D202,PGP!$A:$B,2,FALSE),0)</f>
        <v>0</v>
      </c>
      <c r="K202" s="147">
        <f t="shared" si="36"/>
        <v>0</v>
      </c>
      <c r="L202" s="171">
        <f t="shared" si="37"/>
        <v>0</v>
      </c>
      <c r="M202" s="148" t="str">
        <f t="shared" si="38"/>
        <v>N/A</v>
      </c>
      <c r="N202" s="149" t="str">
        <f t="shared" si="39"/>
        <v/>
      </c>
      <c r="O202" s="150">
        <f t="shared" si="40"/>
        <v>0</v>
      </c>
      <c r="P202" s="151" t="str">
        <f t="shared" si="41"/>
        <v/>
      </c>
      <c r="Q202" s="1" t="str">
        <f t="shared" si="42"/>
        <v/>
      </c>
    </row>
    <row r="203" spans="2:17" s="1" customFormat="1" ht="13" x14ac:dyDescent="0.25">
      <c r="B203" s="166"/>
      <c r="C203" s="166"/>
      <c r="D203" s="164"/>
      <c r="E203" s="103"/>
      <c r="F203" s="22"/>
      <c r="G203" s="146" t="str">
        <f t="shared" si="34"/>
        <v/>
      </c>
      <c r="H203" s="146"/>
      <c r="I203" s="45">
        <f t="shared" si="35"/>
        <v>0</v>
      </c>
      <c r="J203" s="170">
        <f>IFERROR(VLOOKUP($D203,PGP!$A:$B,2,FALSE),0)</f>
        <v>0</v>
      </c>
      <c r="K203" s="147">
        <f t="shared" si="36"/>
        <v>0</v>
      </c>
      <c r="L203" s="171">
        <f t="shared" si="37"/>
        <v>0</v>
      </c>
      <c r="M203" s="148" t="str">
        <f t="shared" si="38"/>
        <v>N/A</v>
      </c>
      <c r="N203" s="149" t="str">
        <f t="shared" si="39"/>
        <v/>
      </c>
      <c r="O203" s="150">
        <f t="shared" si="40"/>
        <v>0</v>
      </c>
      <c r="P203" s="151" t="str">
        <f t="shared" si="41"/>
        <v/>
      </c>
      <c r="Q203" s="1" t="str">
        <f t="shared" si="42"/>
        <v/>
      </c>
    </row>
    <row r="204" spans="2:17" s="1" customFormat="1" ht="13" x14ac:dyDescent="0.25">
      <c r="B204" s="166"/>
      <c r="C204" s="166"/>
      <c r="D204" s="164"/>
      <c r="E204" s="103"/>
      <c r="F204" s="22"/>
      <c r="G204" s="146" t="str">
        <f t="shared" si="34"/>
        <v/>
      </c>
      <c r="H204" s="146"/>
      <c r="I204" s="45">
        <f t="shared" si="35"/>
        <v>0</v>
      </c>
      <c r="J204" s="170">
        <f>IFERROR(VLOOKUP($D204,PGP!$A:$B,2,FALSE),0)</f>
        <v>0</v>
      </c>
      <c r="K204" s="147">
        <f t="shared" si="36"/>
        <v>0</v>
      </c>
      <c r="L204" s="171">
        <f t="shared" si="37"/>
        <v>0</v>
      </c>
      <c r="M204" s="148" t="str">
        <f t="shared" si="38"/>
        <v>N/A</v>
      </c>
      <c r="N204" s="149" t="str">
        <f t="shared" si="39"/>
        <v/>
      </c>
      <c r="O204" s="150">
        <f t="shared" si="40"/>
        <v>0</v>
      </c>
      <c r="P204" s="151" t="str">
        <f t="shared" si="41"/>
        <v/>
      </c>
      <c r="Q204" s="1" t="str">
        <f t="shared" si="42"/>
        <v/>
      </c>
    </row>
    <row r="205" spans="2:17" s="1" customFormat="1" ht="13" x14ac:dyDescent="0.25">
      <c r="B205" s="166"/>
      <c r="C205" s="166"/>
      <c r="D205" s="164"/>
      <c r="E205" s="103"/>
      <c r="F205" s="22"/>
      <c r="G205" s="146" t="str">
        <f t="shared" si="34"/>
        <v/>
      </c>
      <c r="H205" s="146"/>
      <c r="I205" s="45">
        <f t="shared" si="35"/>
        <v>0</v>
      </c>
      <c r="J205" s="170">
        <f>IFERROR(VLOOKUP($D205,PGP!$A:$B,2,FALSE),0)</f>
        <v>0</v>
      </c>
      <c r="K205" s="147">
        <f t="shared" si="36"/>
        <v>0</v>
      </c>
      <c r="L205" s="171">
        <f t="shared" si="37"/>
        <v>0</v>
      </c>
      <c r="M205" s="148" t="str">
        <f t="shared" si="38"/>
        <v>N/A</v>
      </c>
      <c r="N205" s="149" t="str">
        <f t="shared" si="39"/>
        <v/>
      </c>
      <c r="O205" s="150">
        <f t="shared" si="40"/>
        <v>0</v>
      </c>
      <c r="P205" s="151" t="str">
        <f t="shared" si="41"/>
        <v/>
      </c>
      <c r="Q205" s="1" t="str">
        <f t="shared" si="42"/>
        <v/>
      </c>
    </row>
    <row r="206" spans="2:17" s="1" customFormat="1" ht="13" x14ac:dyDescent="0.25">
      <c r="B206" s="166"/>
      <c r="C206" s="166"/>
      <c r="D206" s="164"/>
      <c r="E206" s="103"/>
      <c r="F206" s="22"/>
      <c r="G206" s="146" t="str">
        <f t="shared" si="34"/>
        <v/>
      </c>
      <c r="H206" s="146"/>
      <c r="I206" s="45">
        <f t="shared" si="35"/>
        <v>0</v>
      </c>
      <c r="J206" s="170">
        <f>IFERROR(VLOOKUP($D206,PGP!$A:$B,2,FALSE),0)</f>
        <v>0</v>
      </c>
      <c r="K206" s="147">
        <f t="shared" si="36"/>
        <v>0</v>
      </c>
      <c r="L206" s="171">
        <f t="shared" si="37"/>
        <v>0</v>
      </c>
      <c r="M206" s="148" t="str">
        <f t="shared" si="38"/>
        <v>N/A</v>
      </c>
      <c r="N206" s="149" t="str">
        <f t="shared" si="39"/>
        <v/>
      </c>
      <c r="O206" s="150">
        <f t="shared" si="40"/>
        <v>0</v>
      </c>
      <c r="P206" s="151" t="str">
        <f t="shared" si="41"/>
        <v/>
      </c>
      <c r="Q206" s="1" t="str">
        <f t="shared" si="42"/>
        <v/>
      </c>
    </row>
    <row r="207" spans="2:17" s="1" customFormat="1" ht="13" x14ac:dyDescent="0.25">
      <c r="B207" s="166"/>
      <c r="C207" s="166"/>
      <c r="D207" s="164"/>
      <c r="E207" s="103"/>
      <c r="F207" s="22"/>
      <c r="G207" s="146" t="str">
        <f t="shared" si="34"/>
        <v/>
      </c>
      <c r="H207" s="146"/>
      <c r="I207" s="45">
        <f t="shared" si="35"/>
        <v>0</v>
      </c>
      <c r="J207" s="170">
        <f>IFERROR(VLOOKUP($D207,PGP!$A:$B,2,FALSE),0)</f>
        <v>0</v>
      </c>
      <c r="K207" s="147">
        <f t="shared" si="36"/>
        <v>0</v>
      </c>
      <c r="L207" s="171">
        <f t="shared" si="37"/>
        <v>0</v>
      </c>
      <c r="M207" s="148" t="str">
        <f t="shared" si="38"/>
        <v>N/A</v>
      </c>
      <c r="N207" s="149" t="str">
        <f t="shared" si="39"/>
        <v/>
      </c>
      <c r="O207" s="150">
        <f t="shared" si="40"/>
        <v>0</v>
      </c>
      <c r="P207" s="151" t="str">
        <f t="shared" si="41"/>
        <v/>
      </c>
      <c r="Q207" s="1" t="str">
        <f t="shared" si="42"/>
        <v/>
      </c>
    </row>
    <row r="208" spans="2:17" s="1" customFormat="1" ht="13" x14ac:dyDescent="0.25">
      <c r="B208" s="166"/>
      <c r="C208" s="166"/>
      <c r="D208" s="164"/>
      <c r="E208" s="103"/>
      <c r="F208" s="22"/>
      <c r="G208" s="146" t="str">
        <f t="shared" si="34"/>
        <v/>
      </c>
      <c r="H208" s="146"/>
      <c r="I208" s="45">
        <f t="shared" si="35"/>
        <v>0</v>
      </c>
      <c r="J208" s="170">
        <f>IFERROR(VLOOKUP($D208,PGP!$A:$B,2,FALSE),0)</f>
        <v>0</v>
      </c>
      <c r="K208" s="147">
        <f t="shared" si="36"/>
        <v>0</v>
      </c>
      <c r="L208" s="171">
        <f t="shared" si="37"/>
        <v>0</v>
      </c>
      <c r="M208" s="148" t="str">
        <f t="shared" si="38"/>
        <v>N/A</v>
      </c>
      <c r="N208" s="149" t="str">
        <f t="shared" si="39"/>
        <v/>
      </c>
      <c r="O208" s="150">
        <f t="shared" si="40"/>
        <v>0</v>
      </c>
      <c r="P208" s="151" t="str">
        <f t="shared" si="41"/>
        <v/>
      </c>
      <c r="Q208" s="1" t="str">
        <f t="shared" si="42"/>
        <v/>
      </c>
    </row>
    <row r="209" spans="2:17" s="1" customFormat="1" ht="13" x14ac:dyDescent="0.25">
      <c r="B209" s="166"/>
      <c r="C209" s="166"/>
      <c r="D209" s="164"/>
      <c r="E209" s="103"/>
      <c r="F209" s="22"/>
      <c r="G209" s="146" t="str">
        <f t="shared" si="34"/>
        <v/>
      </c>
      <c r="H209" s="146"/>
      <c r="I209" s="45">
        <f t="shared" si="35"/>
        <v>0</v>
      </c>
      <c r="J209" s="170">
        <f>IFERROR(VLOOKUP($D209,PGP!$A:$B,2,FALSE),0)</f>
        <v>0</v>
      </c>
      <c r="K209" s="147">
        <f t="shared" si="36"/>
        <v>0</v>
      </c>
      <c r="L209" s="171">
        <f t="shared" si="37"/>
        <v>0</v>
      </c>
      <c r="M209" s="148" t="str">
        <f t="shared" si="38"/>
        <v>N/A</v>
      </c>
      <c r="N209" s="149" t="str">
        <f t="shared" si="39"/>
        <v/>
      </c>
      <c r="O209" s="150">
        <f t="shared" si="40"/>
        <v>0</v>
      </c>
      <c r="P209" s="151" t="str">
        <f t="shared" si="41"/>
        <v/>
      </c>
      <c r="Q209" s="1" t="str">
        <f t="shared" si="42"/>
        <v/>
      </c>
    </row>
    <row r="210" spans="2:17" s="1" customFormat="1" ht="13" x14ac:dyDescent="0.25">
      <c r="B210" s="166"/>
      <c r="C210" s="166"/>
      <c r="D210" s="164"/>
      <c r="E210" s="103"/>
      <c r="F210" s="22"/>
      <c r="G210" s="146" t="str">
        <f t="shared" si="34"/>
        <v/>
      </c>
      <c r="H210" s="146"/>
      <c r="I210" s="45">
        <f t="shared" si="35"/>
        <v>0</v>
      </c>
      <c r="J210" s="170">
        <f>IFERROR(VLOOKUP($D210,PGP!$A:$B,2,FALSE),0)</f>
        <v>0</v>
      </c>
      <c r="K210" s="147">
        <f t="shared" si="36"/>
        <v>0</v>
      </c>
      <c r="L210" s="171">
        <f t="shared" si="37"/>
        <v>0</v>
      </c>
      <c r="M210" s="148" t="str">
        <f t="shared" si="38"/>
        <v>N/A</v>
      </c>
      <c r="N210" s="149" t="str">
        <f t="shared" si="39"/>
        <v/>
      </c>
      <c r="O210" s="150">
        <f t="shared" si="40"/>
        <v>0</v>
      </c>
      <c r="P210" s="151" t="str">
        <f t="shared" si="41"/>
        <v/>
      </c>
      <c r="Q210" s="1" t="str">
        <f t="shared" si="42"/>
        <v/>
      </c>
    </row>
    <row r="211" spans="2:17" s="1" customFormat="1" ht="13" x14ac:dyDescent="0.25">
      <c r="B211" s="166"/>
      <c r="C211" s="166"/>
      <c r="D211" s="164"/>
      <c r="E211" s="103"/>
      <c r="F211" s="22"/>
      <c r="G211" s="146" t="str">
        <f t="shared" si="34"/>
        <v/>
      </c>
      <c r="H211" s="146"/>
      <c r="I211" s="45">
        <f t="shared" si="35"/>
        <v>0</v>
      </c>
      <c r="J211" s="170">
        <f>IFERROR(VLOOKUP($D211,PGP!$A:$B,2,FALSE),0)</f>
        <v>0</v>
      </c>
      <c r="K211" s="147">
        <f t="shared" si="36"/>
        <v>0</v>
      </c>
      <c r="L211" s="171">
        <f t="shared" si="37"/>
        <v>0</v>
      </c>
      <c r="M211" s="148" t="str">
        <f t="shared" si="38"/>
        <v>N/A</v>
      </c>
      <c r="N211" s="149" t="str">
        <f t="shared" si="39"/>
        <v/>
      </c>
      <c r="O211" s="150">
        <f t="shared" si="40"/>
        <v>0</v>
      </c>
      <c r="P211" s="151" t="str">
        <f t="shared" si="41"/>
        <v/>
      </c>
      <c r="Q211" s="1" t="str">
        <f t="shared" si="42"/>
        <v/>
      </c>
    </row>
    <row r="212" spans="2:17" s="1" customFormat="1" ht="13" x14ac:dyDescent="0.25">
      <c r="B212" s="166"/>
      <c r="C212" s="166"/>
      <c r="D212" s="164"/>
      <c r="E212" s="103"/>
      <c r="F212" s="22"/>
      <c r="G212" s="146" t="str">
        <f t="shared" si="34"/>
        <v/>
      </c>
      <c r="H212" s="146"/>
      <c r="I212" s="45">
        <f t="shared" si="35"/>
        <v>0</v>
      </c>
      <c r="J212" s="170">
        <f>IFERROR(VLOOKUP($D212,PGP!$A:$B,2,FALSE),0)</f>
        <v>0</v>
      </c>
      <c r="K212" s="147">
        <f t="shared" si="36"/>
        <v>0</v>
      </c>
      <c r="L212" s="171">
        <f t="shared" si="37"/>
        <v>0</v>
      </c>
      <c r="M212" s="148" t="str">
        <f t="shared" si="38"/>
        <v>N/A</v>
      </c>
      <c r="N212" s="149" t="str">
        <f t="shared" si="39"/>
        <v/>
      </c>
      <c r="O212" s="150">
        <f t="shared" si="40"/>
        <v>0</v>
      </c>
      <c r="P212" s="151" t="str">
        <f t="shared" si="41"/>
        <v/>
      </c>
      <c r="Q212" s="1" t="str">
        <f t="shared" si="42"/>
        <v/>
      </c>
    </row>
    <row r="213" spans="2:17" s="1" customFormat="1" ht="13" x14ac:dyDescent="0.25">
      <c r="B213" s="166"/>
      <c r="C213" s="166"/>
      <c r="D213" s="164"/>
      <c r="E213" s="103"/>
      <c r="F213" s="22"/>
      <c r="G213" s="146" t="str">
        <f t="shared" si="34"/>
        <v/>
      </c>
      <c r="H213" s="146"/>
      <c r="I213" s="45">
        <f t="shared" si="35"/>
        <v>0</v>
      </c>
      <c r="J213" s="170">
        <f>IFERROR(VLOOKUP($D213,PGP!$A:$B,2,FALSE),0)</f>
        <v>0</v>
      </c>
      <c r="K213" s="147">
        <f t="shared" si="36"/>
        <v>0</v>
      </c>
      <c r="L213" s="171">
        <f t="shared" si="37"/>
        <v>0</v>
      </c>
      <c r="M213" s="148" t="str">
        <f t="shared" si="38"/>
        <v>N/A</v>
      </c>
      <c r="N213" s="149" t="str">
        <f t="shared" si="39"/>
        <v/>
      </c>
      <c r="O213" s="150">
        <f t="shared" si="40"/>
        <v>0</v>
      </c>
      <c r="P213" s="151" t="str">
        <f t="shared" si="41"/>
        <v/>
      </c>
      <c r="Q213" s="1" t="str">
        <f t="shared" si="42"/>
        <v/>
      </c>
    </row>
    <row r="214" spans="2:17" s="1" customFormat="1" ht="13" x14ac:dyDescent="0.25">
      <c r="B214" s="166"/>
      <c r="C214" s="166"/>
      <c r="D214" s="164"/>
      <c r="E214" s="103"/>
      <c r="F214" s="22"/>
      <c r="G214" s="146" t="str">
        <f t="shared" si="34"/>
        <v/>
      </c>
      <c r="H214" s="146"/>
      <c r="I214" s="45">
        <f t="shared" si="35"/>
        <v>0</v>
      </c>
      <c r="J214" s="170">
        <f>IFERROR(VLOOKUP($D214,PGP!$A:$B,2,FALSE),0)</f>
        <v>0</v>
      </c>
      <c r="K214" s="147">
        <f t="shared" si="36"/>
        <v>0</v>
      </c>
      <c r="L214" s="171">
        <f t="shared" si="37"/>
        <v>0</v>
      </c>
      <c r="M214" s="148" t="str">
        <f t="shared" si="38"/>
        <v>N/A</v>
      </c>
      <c r="N214" s="149" t="str">
        <f t="shared" si="39"/>
        <v/>
      </c>
      <c r="O214" s="150">
        <f t="shared" si="40"/>
        <v>0</v>
      </c>
      <c r="P214" s="151" t="str">
        <f t="shared" si="41"/>
        <v/>
      </c>
      <c r="Q214" s="1" t="str">
        <f t="shared" si="42"/>
        <v/>
      </c>
    </row>
    <row r="215" spans="2:17" s="1" customFormat="1" ht="13" x14ac:dyDescent="0.25">
      <c r="B215" s="166"/>
      <c r="C215" s="166"/>
      <c r="D215" s="164"/>
      <c r="E215" s="103"/>
      <c r="F215" s="22"/>
      <c r="G215" s="146" t="str">
        <f t="shared" si="34"/>
        <v/>
      </c>
      <c r="H215" s="146"/>
      <c r="I215" s="45">
        <f t="shared" si="35"/>
        <v>0</v>
      </c>
      <c r="J215" s="170">
        <f>IFERROR(VLOOKUP($D215,PGP!$A:$B,2,FALSE),0)</f>
        <v>0</v>
      </c>
      <c r="K215" s="147">
        <f t="shared" si="36"/>
        <v>0</v>
      </c>
      <c r="L215" s="171">
        <f t="shared" si="37"/>
        <v>0</v>
      </c>
      <c r="M215" s="148" t="str">
        <f t="shared" si="38"/>
        <v>N/A</v>
      </c>
      <c r="N215" s="149" t="str">
        <f t="shared" si="39"/>
        <v/>
      </c>
      <c r="O215" s="150">
        <f t="shared" si="40"/>
        <v>0</v>
      </c>
      <c r="P215" s="151" t="str">
        <f t="shared" si="41"/>
        <v/>
      </c>
      <c r="Q215" s="1" t="str">
        <f t="shared" si="42"/>
        <v/>
      </c>
    </row>
    <row r="216" spans="2:17" s="1" customFormat="1" ht="13" x14ac:dyDescent="0.25">
      <c r="B216" s="166"/>
      <c r="C216" s="166"/>
      <c r="D216" s="164"/>
      <c r="E216" s="103"/>
      <c r="F216" s="22"/>
      <c r="G216" s="146" t="str">
        <f t="shared" si="34"/>
        <v/>
      </c>
      <c r="H216" s="146"/>
      <c r="I216" s="45">
        <f t="shared" si="35"/>
        <v>0</v>
      </c>
      <c r="J216" s="170">
        <f>IFERROR(VLOOKUP($D216,PGP!$A:$B,2,FALSE),0)</f>
        <v>0</v>
      </c>
      <c r="K216" s="147">
        <f t="shared" si="36"/>
        <v>0</v>
      </c>
      <c r="L216" s="171">
        <f t="shared" si="37"/>
        <v>0</v>
      </c>
      <c r="M216" s="148" t="str">
        <f t="shared" si="38"/>
        <v>N/A</v>
      </c>
      <c r="N216" s="149" t="str">
        <f t="shared" si="39"/>
        <v/>
      </c>
      <c r="O216" s="150">
        <f t="shared" si="40"/>
        <v>0</v>
      </c>
      <c r="P216" s="151" t="str">
        <f t="shared" si="41"/>
        <v/>
      </c>
      <c r="Q216" s="1" t="str">
        <f t="shared" si="42"/>
        <v/>
      </c>
    </row>
    <row r="217" spans="2:17" s="1" customFormat="1" ht="13" x14ac:dyDescent="0.25">
      <c r="B217" s="166"/>
      <c r="C217" s="166"/>
      <c r="D217" s="164"/>
      <c r="E217" s="103"/>
      <c r="F217" s="22"/>
      <c r="G217" s="146" t="str">
        <f t="shared" si="34"/>
        <v/>
      </c>
      <c r="H217" s="146"/>
      <c r="I217" s="45">
        <f t="shared" si="35"/>
        <v>0</v>
      </c>
      <c r="J217" s="170">
        <f>IFERROR(VLOOKUP($D217,PGP!$A:$B,2,FALSE),0)</f>
        <v>0</v>
      </c>
      <c r="K217" s="147">
        <f t="shared" si="36"/>
        <v>0</v>
      </c>
      <c r="L217" s="171">
        <f t="shared" si="37"/>
        <v>0</v>
      </c>
      <c r="M217" s="148" t="str">
        <f t="shared" si="38"/>
        <v>N/A</v>
      </c>
      <c r="N217" s="149" t="str">
        <f t="shared" si="39"/>
        <v/>
      </c>
      <c r="O217" s="150">
        <f t="shared" si="40"/>
        <v>0</v>
      </c>
      <c r="P217" s="151" t="str">
        <f t="shared" si="41"/>
        <v/>
      </c>
      <c r="Q217" s="1" t="str">
        <f t="shared" si="42"/>
        <v/>
      </c>
    </row>
    <row r="218" spans="2:17" s="1" customFormat="1" ht="13" x14ac:dyDescent="0.25">
      <c r="B218" s="166"/>
      <c r="C218" s="166"/>
      <c r="D218" s="164"/>
      <c r="E218" s="103"/>
      <c r="F218" s="22"/>
      <c r="G218" s="146" t="str">
        <f t="shared" si="34"/>
        <v/>
      </c>
      <c r="H218" s="146"/>
      <c r="I218" s="45">
        <f t="shared" si="35"/>
        <v>0</v>
      </c>
      <c r="J218" s="170">
        <f>IFERROR(VLOOKUP($D218,PGP!$A:$B,2,FALSE),0)</f>
        <v>0</v>
      </c>
      <c r="K218" s="147">
        <f t="shared" si="36"/>
        <v>0</v>
      </c>
      <c r="L218" s="171">
        <f t="shared" si="37"/>
        <v>0</v>
      </c>
      <c r="M218" s="148" t="str">
        <f t="shared" si="38"/>
        <v>N/A</v>
      </c>
      <c r="N218" s="149" t="str">
        <f t="shared" si="39"/>
        <v/>
      </c>
      <c r="O218" s="150">
        <f t="shared" si="40"/>
        <v>0</v>
      </c>
      <c r="P218" s="151" t="str">
        <f t="shared" si="41"/>
        <v/>
      </c>
      <c r="Q218" s="1" t="str">
        <f t="shared" si="42"/>
        <v/>
      </c>
    </row>
    <row r="219" spans="2:17" s="1" customFormat="1" ht="13" x14ac:dyDescent="0.25">
      <c r="B219" s="166"/>
      <c r="C219" s="166"/>
      <c r="D219" s="164"/>
      <c r="E219" s="103"/>
      <c r="F219" s="22"/>
      <c r="G219" s="146" t="str">
        <f t="shared" si="34"/>
        <v/>
      </c>
      <c r="H219" s="146"/>
      <c r="I219" s="45">
        <f t="shared" si="35"/>
        <v>0</v>
      </c>
      <c r="J219" s="170">
        <f>IFERROR(VLOOKUP($D219,PGP!$A:$B,2,FALSE),0)</f>
        <v>0</v>
      </c>
      <c r="K219" s="147">
        <f t="shared" si="36"/>
        <v>0</v>
      </c>
      <c r="L219" s="171">
        <f t="shared" si="37"/>
        <v>0</v>
      </c>
      <c r="M219" s="148" t="str">
        <f t="shared" si="38"/>
        <v>N/A</v>
      </c>
      <c r="N219" s="149" t="str">
        <f t="shared" si="39"/>
        <v/>
      </c>
      <c r="O219" s="150">
        <f t="shared" si="40"/>
        <v>0</v>
      </c>
      <c r="P219" s="151" t="str">
        <f t="shared" si="41"/>
        <v/>
      </c>
      <c r="Q219" s="1" t="str">
        <f t="shared" si="42"/>
        <v/>
      </c>
    </row>
    <row r="220" spans="2:17" s="1" customFormat="1" ht="13" x14ac:dyDescent="0.25">
      <c r="B220" s="166"/>
      <c r="C220" s="166"/>
      <c r="D220" s="164"/>
      <c r="E220" s="103"/>
      <c r="F220" s="22"/>
      <c r="G220" s="146" t="str">
        <f t="shared" si="34"/>
        <v/>
      </c>
      <c r="H220" s="146"/>
      <c r="I220" s="45">
        <f t="shared" si="35"/>
        <v>0</v>
      </c>
      <c r="J220" s="170">
        <f>IFERROR(VLOOKUP($D220,PGP!$A:$B,2,FALSE),0)</f>
        <v>0</v>
      </c>
      <c r="K220" s="147">
        <f t="shared" si="36"/>
        <v>0</v>
      </c>
      <c r="L220" s="171">
        <f t="shared" si="37"/>
        <v>0</v>
      </c>
      <c r="M220" s="148" t="str">
        <f t="shared" si="38"/>
        <v>N/A</v>
      </c>
      <c r="N220" s="149" t="str">
        <f t="shared" si="39"/>
        <v/>
      </c>
      <c r="O220" s="150">
        <f t="shared" si="40"/>
        <v>0</v>
      </c>
      <c r="P220" s="151" t="str">
        <f t="shared" si="41"/>
        <v/>
      </c>
      <c r="Q220" s="1" t="str">
        <f t="shared" si="42"/>
        <v/>
      </c>
    </row>
    <row r="221" spans="2:17" s="1" customFormat="1" ht="13" x14ac:dyDescent="0.25">
      <c r="B221" s="166"/>
      <c r="C221" s="166"/>
      <c r="D221" s="164"/>
      <c r="E221" s="103"/>
      <c r="F221" s="22"/>
      <c r="G221" s="146" t="str">
        <f t="shared" si="34"/>
        <v/>
      </c>
      <c r="H221" s="146"/>
      <c r="I221" s="45">
        <f t="shared" si="35"/>
        <v>0</v>
      </c>
      <c r="J221" s="170">
        <f>IFERROR(VLOOKUP($D221,PGP!$A:$B,2,FALSE),0)</f>
        <v>0</v>
      </c>
      <c r="K221" s="147">
        <f t="shared" si="36"/>
        <v>0</v>
      </c>
      <c r="L221" s="171">
        <f t="shared" si="37"/>
        <v>0</v>
      </c>
      <c r="M221" s="148" t="str">
        <f t="shared" si="38"/>
        <v>N/A</v>
      </c>
      <c r="N221" s="149" t="str">
        <f t="shared" si="39"/>
        <v/>
      </c>
      <c r="O221" s="150">
        <f t="shared" si="40"/>
        <v>0</v>
      </c>
      <c r="P221" s="151" t="str">
        <f t="shared" si="41"/>
        <v/>
      </c>
      <c r="Q221" s="1" t="str">
        <f t="shared" si="42"/>
        <v/>
      </c>
    </row>
    <row r="222" spans="2:17" s="1" customFormat="1" ht="13" x14ac:dyDescent="0.25">
      <c r="B222" s="166"/>
      <c r="C222" s="166"/>
      <c r="D222" s="164"/>
      <c r="E222" s="103"/>
      <c r="F222" s="22"/>
      <c r="G222" s="146" t="str">
        <f t="shared" si="34"/>
        <v/>
      </c>
      <c r="H222" s="146"/>
      <c r="I222" s="45">
        <f t="shared" si="35"/>
        <v>0</v>
      </c>
      <c r="J222" s="170">
        <f>IFERROR(VLOOKUP($D222,PGP!$A:$B,2,FALSE),0)</f>
        <v>0</v>
      </c>
      <c r="K222" s="147">
        <f t="shared" si="36"/>
        <v>0</v>
      </c>
      <c r="L222" s="171">
        <f t="shared" si="37"/>
        <v>0</v>
      </c>
      <c r="M222" s="148" t="str">
        <f t="shared" si="38"/>
        <v>N/A</v>
      </c>
      <c r="N222" s="149" t="str">
        <f t="shared" si="39"/>
        <v/>
      </c>
      <c r="O222" s="150">
        <f t="shared" si="40"/>
        <v>0</v>
      </c>
      <c r="P222" s="151" t="str">
        <f t="shared" si="41"/>
        <v/>
      </c>
      <c r="Q222" s="1" t="str">
        <f t="shared" si="42"/>
        <v/>
      </c>
    </row>
    <row r="223" spans="2:17" s="1" customFormat="1" ht="13" x14ac:dyDescent="0.25">
      <c r="B223" s="166"/>
      <c r="C223" s="166"/>
      <c r="D223" s="164"/>
      <c r="E223" s="103"/>
      <c r="F223" s="22"/>
      <c r="G223" s="146" t="str">
        <f t="shared" si="34"/>
        <v/>
      </c>
      <c r="H223" s="146"/>
      <c r="I223" s="45">
        <f t="shared" si="35"/>
        <v>0</v>
      </c>
      <c r="J223" s="170">
        <f>IFERROR(VLOOKUP($D223,PGP!$A:$B,2,FALSE),0)</f>
        <v>0</v>
      </c>
      <c r="K223" s="147">
        <f t="shared" si="36"/>
        <v>0</v>
      </c>
      <c r="L223" s="171">
        <f t="shared" si="37"/>
        <v>0</v>
      </c>
      <c r="M223" s="148" t="str">
        <f t="shared" si="38"/>
        <v>N/A</v>
      </c>
      <c r="N223" s="149" t="str">
        <f t="shared" si="39"/>
        <v/>
      </c>
      <c r="O223" s="150">
        <f t="shared" si="40"/>
        <v>0</v>
      </c>
      <c r="P223" s="151" t="str">
        <f t="shared" si="41"/>
        <v/>
      </c>
      <c r="Q223" s="1" t="str">
        <f t="shared" si="42"/>
        <v/>
      </c>
    </row>
    <row r="224" spans="2:17" s="1" customFormat="1" ht="13" x14ac:dyDescent="0.25">
      <c r="B224" s="166"/>
      <c r="C224" s="166"/>
      <c r="D224" s="164"/>
      <c r="E224" s="103"/>
      <c r="F224" s="22"/>
      <c r="G224" s="146" t="str">
        <f t="shared" si="34"/>
        <v/>
      </c>
      <c r="H224" s="146"/>
      <c r="I224" s="45">
        <f t="shared" si="35"/>
        <v>0</v>
      </c>
      <c r="J224" s="170">
        <f>IFERROR(VLOOKUP($D224,PGP!$A:$B,2,FALSE),0)</f>
        <v>0</v>
      </c>
      <c r="K224" s="147">
        <f t="shared" si="36"/>
        <v>0</v>
      </c>
      <c r="L224" s="171">
        <f t="shared" si="37"/>
        <v>0</v>
      </c>
      <c r="M224" s="148" t="str">
        <f t="shared" si="38"/>
        <v>N/A</v>
      </c>
      <c r="N224" s="149" t="str">
        <f t="shared" si="39"/>
        <v/>
      </c>
      <c r="O224" s="150">
        <f t="shared" si="40"/>
        <v>0</v>
      </c>
      <c r="P224" s="151" t="str">
        <f t="shared" si="41"/>
        <v/>
      </c>
      <c r="Q224" s="1" t="str">
        <f t="shared" si="42"/>
        <v/>
      </c>
    </row>
    <row r="225" spans="2:17" s="1" customFormat="1" ht="13" x14ac:dyDescent="0.25">
      <c r="B225" s="166"/>
      <c r="C225" s="166"/>
      <c r="D225" s="164"/>
      <c r="E225" s="103"/>
      <c r="F225" s="22"/>
      <c r="G225" s="146" t="str">
        <f t="shared" si="34"/>
        <v/>
      </c>
      <c r="H225" s="146"/>
      <c r="I225" s="45">
        <f t="shared" si="35"/>
        <v>0</v>
      </c>
      <c r="J225" s="170">
        <f>IFERROR(VLOOKUP($D225,PGP!$A:$B,2,FALSE),0)</f>
        <v>0</v>
      </c>
      <c r="K225" s="147">
        <f t="shared" si="36"/>
        <v>0</v>
      </c>
      <c r="L225" s="171">
        <f t="shared" si="37"/>
        <v>0</v>
      </c>
      <c r="M225" s="148" t="str">
        <f t="shared" si="38"/>
        <v>N/A</v>
      </c>
      <c r="N225" s="149" t="str">
        <f t="shared" si="39"/>
        <v/>
      </c>
      <c r="O225" s="150">
        <f t="shared" si="40"/>
        <v>0</v>
      </c>
      <c r="P225" s="151" t="str">
        <f t="shared" si="41"/>
        <v/>
      </c>
      <c r="Q225" s="1" t="str">
        <f t="shared" si="42"/>
        <v/>
      </c>
    </row>
    <row r="226" spans="2:17" s="1" customFormat="1" ht="13" x14ac:dyDescent="0.25">
      <c r="B226" s="166"/>
      <c r="C226" s="166"/>
      <c r="D226" s="164"/>
      <c r="E226" s="103"/>
      <c r="F226" s="22"/>
      <c r="G226" s="146" t="str">
        <f t="shared" si="34"/>
        <v/>
      </c>
      <c r="H226" s="146"/>
      <c r="I226" s="45">
        <f t="shared" si="35"/>
        <v>0</v>
      </c>
      <c r="J226" s="170">
        <f>IFERROR(VLOOKUP($D226,PGP!$A:$B,2,FALSE),0)</f>
        <v>0</v>
      </c>
      <c r="K226" s="147">
        <f t="shared" si="36"/>
        <v>0</v>
      </c>
      <c r="L226" s="171">
        <f t="shared" si="37"/>
        <v>0</v>
      </c>
      <c r="M226" s="148" t="str">
        <f t="shared" si="38"/>
        <v>N/A</v>
      </c>
      <c r="N226" s="149" t="str">
        <f t="shared" si="39"/>
        <v/>
      </c>
      <c r="O226" s="150">
        <f t="shared" si="40"/>
        <v>0</v>
      </c>
      <c r="P226" s="151" t="str">
        <f t="shared" si="41"/>
        <v/>
      </c>
      <c r="Q226" s="1" t="str">
        <f t="shared" si="42"/>
        <v/>
      </c>
    </row>
    <row r="227" spans="2:17" s="1" customFormat="1" ht="13" x14ac:dyDescent="0.25">
      <c r="B227" s="166"/>
      <c r="C227" s="166"/>
      <c r="D227" s="164"/>
      <c r="E227" s="103"/>
      <c r="F227" s="22"/>
      <c r="G227" s="146" t="str">
        <f t="shared" ref="G227:G290" si="43">IFERROR(F227/E227,"")</f>
        <v/>
      </c>
      <c r="H227" s="146"/>
      <c r="I227" s="45">
        <f t="shared" si="35"/>
        <v>0</v>
      </c>
      <c r="J227" s="170">
        <f>IFERROR(VLOOKUP($D227,PGP!$A:$B,2,FALSE),0)</f>
        <v>0</v>
      </c>
      <c r="K227" s="147">
        <f t="shared" si="36"/>
        <v>0</v>
      </c>
      <c r="L227" s="171">
        <f t="shared" si="37"/>
        <v>0</v>
      </c>
      <c r="M227" s="148" t="str">
        <f t="shared" si="38"/>
        <v>N/A</v>
      </c>
      <c r="N227" s="149" t="str">
        <f t="shared" si="39"/>
        <v/>
      </c>
      <c r="O227" s="150">
        <f t="shared" si="40"/>
        <v>0</v>
      </c>
      <c r="P227" s="151" t="str">
        <f t="shared" si="41"/>
        <v/>
      </c>
      <c r="Q227" s="1" t="str">
        <f t="shared" si="42"/>
        <v/>
      </c>
    </row>
    <row r="228" spans="2:17" s="1" customFormat="1" ht="13" x14ac:dyDescent="0.25">
      <c r="B228" s="166"/>
      <c r="C228" s="166"/>
      <c r="D228" s="164"/>
      <c r="E228" s="103"/>
      <c r="F228" s="22"/>
      <c r="G228" s="146" t="str">
        <f t="shared" si="43"/>
        <v/>
      </c>
      <c r="H228" s="146"/>
      <c r="I228" s="45">
        <f t="shared" si="35"/>
        <v>0</v>
      </c>
      <c r="J228" s="170">
        <f>IFERROR(VLOOKUP($D228,PGP!$A:$B,2,FALSE),0)</f>
        <v>0</v>
      </c>
      <c r="K228" s="147">
        <f t="shared" si="36"/>
        <v>0</v>
      </c>
      <c r="L228" s="171">
        <f t="shared" si="37"/>
        <v>0</v>
      </c>
      <c r="M228" s="148" t="str">
        <f t="shared" si="38"/>
        <v>N/A</v>
      </c>
      <c r="N228" s="149" t="str">
        <f t="shared" si="39"/>
        <v/>
      </c>
      <c r="O228" s="150">
        <f t="shared" si="40"/>
        <v>0</v>
      </c>
      <c r="P228" s="151" t="str">
        <f t="shared" si="41"/>
        <v/>
      </c>
      <c r="Q228" s="1" t="str">
        <f t="shared" si="42"/>
        <v/>
      </c>
    </row>
    <row r="229" spans="2:17" s="1" customFormat="1" ht="13" x14ac:dyDescent="0.25">
      <c r="B229" s="166"/>
      <c r="C229" s="166"/>
      <c r="D229" s="164"/>
      <c r="E229" s="103"/>
      <c r="F229" s="22"/>
      <c r="G229" s="146" t="str">
        <f t="shared" si="43"/>
        <v/>
      </c>
      <c r="H229" s="146"/>
      <c r="I229" s="45">
        <f t="shared" si="35"/>
        <v>0</v>
      </c>
      <c r="J229" s="170">
        <f>IFERROR(VLOOKUP($D229,PGP!$A:$B,2,FALSE),0)</f>
        <v>0</v>
      </c>
      <c r="K229" s="147">
        <f t="shared" si="36"/>
        <v>0</v>
      </c>
      <c r="L229" s="171">
        <f t="shared" si="37"/>
        <v>0</v>
      </c>
      <c r="M229" s="148" t="str">
        <f t="shared" si="38"/>
        <v>N/A</v>
      </c>
      <c r="N229" s="149" t="str">
        <f t="shared" si="39"/>
        <v/>
      </c>
      <c r="O229" s="150">
        <f t="shared" si="40"/>
        <v>0</v>
      </c>
      <c r="P229" s="151" t="str">
        <f t="shared" si="41"/>
        <v/>
      </c>
      <c r="Q229" s="1" t="str">
        <f t="shared" si="42"/>
        <v/>
      </c>
    </row>
    <row r="230" spans="2:17" s="1" customFormat="1" ht="13" x14ac:dyDescent="0.25">
      <c r="B230" s="166"/>
      <c r="C230" s="166"/>
      <c r="D230" s="164"/>
      <c r="E230" s="103"/>
      <c r="F230" s="22"/>
      <c r="G230" s="146" t="str">
        <f t="shared" si="43"/>
        <v/>
      </c>
      <c r="H230" s="146"/>
      <c r="I230" s="45">
        <f t="shared" si="35"/>
        <v>0</v>
      </c>
      <c r="J230" s="170">
        <f>IFERROR(VLOOKUP($D230,PGP!$A:$B,2,FALSE),0)</f>
        <v>0</v>
      </c>
      <c r="K230" s="147">
        <f t="shared" si="36"/>
        <v>0</v>
      </c>
      <c r="L230" s="171">
        <f t="shared" si="37"/>
        <v>0</v>
      </c>
      <c r="M230" s="148" t="str">
        <f t="shared" si="38"/>
        <v>N/A</v>
      </c>
      <c r="N230" s="149" t="str">
        <f t="shared" si="39"/>
        <v/>
      </c>
      <c r="O230" s="150">
        <f t="shared" si="40"/>
        <v>0</v>
      </c>
      <c r="P230" s="151" t="str">
        <f t="shared" si="41"/>
        <v/>
      </c>
      <c r="Q230" s="1" t="str">
        <f t="shared" si="42"/>
        <v/>
      </c>
    </row>
    <row r="231" spans="2:17" s="1" customFormat="1" ht="13" x14ac:dyDescent="0.25">
      <c r="B231" s="166"/>
      <c r="C231" s="166"/>
      <c r="D231" s="164"/>
      <c r="E231" s="103"/>
      <c r="F231" s="22"/>
      <c r="G231" s="146" t="str">
        <f t="shared" si="43"/>
        <v/>
      </c>
      <c r="H231" s="146"/>
      <c r="I231" s="45">
        <f t="shared" si="35"/>
        <v>0</v>
      </c>
      <c r="J231" s="170">
        <f>IFERROR(VLOOKUP($D231,PGP!$A:$B,2,FALSE),0)</f>
        <v>0</v>
      </c>
      <c r="K231" s="147">
        <f t="shared" si="36"/>
        <v>0</v>
      </c>
      <c r="L231" s="171">
        <f t="shared" si="37"/>
        <v>0</v>
      </c>
      <c r="M231" s="148" t="str">
        <f t="shared" si="38"/>
        <v>N/A</v>
      </c>
      <c r="N231" s="149" t="str">
        <f t="shared" si="39"/>
        <v/>
      </c>
      <c r="O231" s="150">
        <f t="shared" si="40"/>
        <v>0</v>
      </c>
      <c r="P231" s="151" t="str">
        <f t="shared" si="41"/>
        <v/>
      </c>
      <c r="Q231" s="1" t="str">
        <f t="shared" si="42"/>
        <v/>
      </c>
    </row>
    <row r="232" spans="2:17" s="1" customFormat="1" ht="13" x14ac:dyDescent="0.25">
      <c r="B232" s="166"/>
      <c r="C232" s="166"/>
      <c r="D232" s="164"/>
      <c r="E232" s="103"/>
      <c r="F232" s="22"/>
      <c r="G232" s="146" t="str">
        <f t="shared" si="43"/>
        <v/>
      </c>
      <c r="H232" s="146"/>
      <c r="I232" s="45">
        <f t="shared" si="35"/>
        <v>0</v>
      </c>
      <c r="J232" s="170">
        <f>IFERROR(VLOOKUP($D232,PGP!$A:$B,2,FALSE),0)</f>
        <v>0</v>
      </c>
      <c r="K232" s="147">
        <f t="shared" si="36"/>
        <v>0</v>
      </c>
      <c r="L232" s="171">
        <f t="shared" si="37"/>
        <v>0</v>
      </c>
      <c r="M232" s="148" t="str">
        <f t="shared" si="38"/>
        <v>N/A</v>
      </c>
      <c r="N232" s="149" t="str">
        <f t="shared" si="39"/>
        <v/>
      </c>
      <c r="O232" s="150">
        <f t="shared" si="40"/>
        <v>0</v>
      </c>
      <c r="P232" s="151" t="str">
        <f t="shared" si="41"/>
        <v/>
      </c>
      <c r="Q232" s="1" t="str">
        <f t="shared" si="42"/>
        <v/>
      </c>
    </row>
    <row r="233" spans="2:17" s="1" customFormat="1" ht="13" x14ac:dyDescent="0.25">
      <c r="B233" s="166"/>
      <c r="C233" s="166"/>
      <c r="D233" s="164"/>
      <c r="E233" s="103"/>
      <c r="F233" s="22"/>
      <c r="G233" s="146" t="str">
        <f t="shared" si="43"/>
        <v/>
      </c>
      <c r="H233" s="146"/>
      <c r="I233" s="45">
        <f t="shared" si="35"/>
        <v>0</v>
      </c>
      <c r="J233" s="170">
        <f>IFERROR(VLOOKUP($D233,PGP!$A:$B,2,FALSE),0)</f>
        <v>0</v>
      </c>
      <c r="K233" s="147">
        <f t="shared" si="36"/>
        <v>0</v>
      </c>
      <c r="L233" s="171">
        <f t="shared" si="37"/>
        <v>0</v>
      </c>
      <c r="M233" s="148" t="str">
        <f t="shared" si="38"/>
        <v>N/A</v>
      </c>
      <c r="N233" s="149" t="str">
        <f t="shared" si="39"/>
        <v/>
      </c>
      <c r="O233" s="150">
        <f t="shared" si="40"/>
        <v>0</v>
      </c>
      <c r="P233" s="151" t="str">
        <f t="shared" si="41"/>
        <v/>
      </c>
      <c r="Q233" s="1" t="str">
        <f t="shared" si="42"/>
        <v/>
      </c>
    </row>
    <row r="234" spans="2:17" s="1" customFormat="1" ht="13" x14ac:dyDescent="0.25">
      <c r="B234" s="166"/>
      <c r="C234" s="166"/>
      <c r="D234" s="164"/>
      <c r="E234" s="103"/>
      <c r="F234" s="22"/>
      <c r="G234" s="146" t="str">
        <f t="shared" si="43"/>
        <v/>
      </c>
      <c r="H234" s="146"/>
      <c r="I234" s="45">
        <f t="shared" ref="I234:I297" si="44">(IF(AND(D234="Fleurs séchées/Dried cannabis",(E234&lt;28)),1.05,0)+IF(AND(D234="Fleurs séchées/Dried cannabis",(E234=28)),0.9,0))*$E234</f>
        <v>0</v>
      </c>
      <c r="J234" s="170">
        <f>IFERROR(VLOOKUP($D234,PGP!$A:$B,2,FALSE),0)</f>
        <v>0</v>
      </c>
      <c r="K234" s="147">
        <f t="shared" ref="K234:K297" si="45">ROUNDDOWN(((F234/1.14975)-I234)/(1+J234),2)</f>
        <v>0</v>
      </c>
      <c r="L234" s="171">
        <f t="shared" ref="L234:L297" si="46">(IF(AND(D234="Fleurs séchées/Dried cannabis",(E234&lt;28)),1.85,0)+IF(AND(D234="Fleurs séchées/Dried cannabis",(E234=28)),1.25,0)+IF(AND(D234="Préroulés/Pre-rolled",(E234&lt;28)),2.2,0)+IF(D234="Moulu/Ground",1.5,0)+IF(D234="Cartouches/Cartridges",10.4,0)+IF(AND(D234="Haschich/Hash",(E234&gt;=3)),3.5,0)+IF(AND(D234="Haschich/Hash",AND(E234&gt;=2,E234&lt;3)),4.3,0)+IF(AND(D234="Haschich/Hash",AND(E234&gt;=0,E234&lt;2)),5.9,0)+IF(AND(D234="Préroulés/Pre-rolled",AND(E234&gt;=0,E234&gt;27.99)),1.7,0))*E234</f>
        <v>0</v>
      </c>
      <c r="M234" s="148" t="str">
        <f t="shared" ref="M234:M297" si="47">IF(L234&gt;0,(F234/1.14975)-L234,"N/A")</f>
        <v>N/A</v>
      </c>
      <c r="N234" s="149" t="str">
        <f t="shared" ref="N234:N297" si="48">IF(E234=0,"",IF(K234=O234,"Calcul de base/ Standard calculation","Marge protégée/ Protected margin"))</f>
        <v/>
      </c>
      <c r="O234" s="150">
        <f t="shared" ref="O234:O297" si="49">IF(K234="NA",M234,MIN(K234,M234))</f>
        <v>0</v>
      </c>
      <c r="P234" s="151" t="str">
        <f t="shared" ref="P234:P297" si="50">IF(ISBLANK(F234),"",IF(E234&gt;0,ROUNDDOWN(O234/0.05,0)*0.05,"Remplir colonne D/Complete column D"))</f>
        <v/>
      </c>
      <c r="Q234" s="1" t="str">
        <f t="shared" si="42"/>
        <v/>
      </c>
    </row>
    <row r="235" spans="2:17" s="1" customFormat="1" ht="13" x14ac:dyDescent="0.25">
      <c r="B235" s="166"/>
      <c r="C235" s="166"/>
      <c r="D235" s="164"/>
      <c r="E235" s="103"/>
      <c r="F235" s="22"/>
      <c r="G235" s="146" t="str">
        <f t="shared" si="43"/>
        <v/>
      </c>
      <c r="H235" s="146"/>
      <c r="I235" s="45">
        <f t="shared" si="44"/>
        <v>0</v>
      </c>
      <c r="J235" s="170">
        <f>IFERROR(VLOOKUP($D235,PGP!$A:$B,2,FALSE),0)</f>
        <v>0</v>
      </c>
      <c r="K235" s="147">
        <f t="shared" si="45"/>
        <v>0</v>
      </c>
      <c r="L235" s="171">
        <f t="shared" si="46"/>
        <v>0</v>
      </c>
      <c r="M235" s="148" t="str">
        <f t="shared" si="47"/>
        <v>N/A</v>
      </c>
      <c r="N235" s="149" t="str">
        <f t="shared" si="48"/>
        <v/>
      </c>
      <c r="O235" s="150">
        <f t="shared" si="49"/>
        <v>0</v>
      </c>
      <c r="P235" s="151" t="str">
        <f t="shared" si="50"/>
        <v/>
      </c>
      <c r="Q235" s="1" t="str">
        <f t="shared" si="42"/>
        <v/>
      </c>
    </row>
    <row r="236" spans="2:17" s="1" customFormat="1" ht="13" x14ac:dyDescent="0.25">
      <c r="B236" s="166"/>
      <c r="C236" s="166"/>
      <c r="D236" s="164"/>
      <c r="E236" s="103"/>
      <c r="F236" s="22"/>
      <c r="G236" s="146" t="str">
        <f t="shared" si="43"/>
        <v/>
      </c>
      <c r="H236" s="146"/>
      <c r="I236" s="45">
        <f t="shared" si="44"/>
        <v>0</v>
      </c>
      <c r="J236" s="170">
        <f>IFERROR(VLOOKUP($D236,PGP!$A:$B,2,FALSE),0)</f>
        <v>0</v>
      </c>
      <c r="K236" s="147">
        <f t="shared" si="45"/>
        <v>0</v>
      </c>
      <c r="L236" s="171">
        <f t="shared" si="46"/>
        <v>0</v>
      </c>
      <c r="M236" s="148" t="str">
        <f t="shared" si="47"/>
        <v>N/A</v>
      </c>
      <c r="N236" s="149" t="str">
        <f t="shared" si="48"/>
        <v/>
      </c>
      <c r="O236" s="150">
        <f t="shared" si="49"/>
        <v>0</v>
      </c>
      <c r="P236" s="151" t="str">
        <f t="shared" si="50"/>
        <v/>
      </c>
      <c r="Q236" s="1" t="str">
        <f t="shared" ref="Q236:Q299" si="51">IF(ROUND(F236,1)=F236,"","ATTENTION, arrondir au dixième près, WARNING, round up the amount")</f>
        <v/>
      </c>
    </row>
    <row r="237" spans="2:17" s="1" customFormat="1" ht="13" x14ac:dyDescent="0.25">
      <c r="B237" s="166"/>
      <c r="C237" s="166"/>
      <c r="D237" s="164"/>
      <c r="E237" s="103"/>
      <c r="F237" s="22"/>
      <c r="G237" s="146" t="str">
        <f t="shared" si="43"/>
        <v/>
      </c>
      <c r="H237" s="146"/>
      <c r="I237" s="45">
        <f t="shared" si="44"/>
        <v>0</v>
      </c>
      <c r="J237" s="170">
        <f>IFERROR(VLOOKUP($D237,PGP!$A:$B,2,FALSE),0)</f>
        <v>0</v>
      </c>
      <c r="K237" s="147">
        <f t="shared" si="45"/>
        <v>0</v>
      </c>
      <c r="L237" s="171">
        <f t="shared" si="46"/>
        <v>0</v>
      </c>
      <c r="M237" s="148" t="str">
        <f t="shared" si="47"/>
        <v>N/A</v>
      </c>
      <c r="N237" s="149" t="str">
        <f t="shared" si="48"/>
        <v/>
      </c>
      <c r="O237" s="150">
        <f t="shared" si="49"/>
        <v>0</v>
      </c>
      <c r="P237" s="151" t="str">
        <f t="shared" si="50"/>
        <v/>
      </c>
      <c r="Q237" s="1" t="str">
        <f t="shared" si="51"/>
        <v/>
      </c>
    </row>
    <row r="238" spans="2:17" s="1" customFormat="1" ht="13" x14ac:dyDescent="0.25">
      <c r="B238" s="166"/>
      <c r="C238" s="166"/>
      <c r="D238" s="164"/>
      <c r="E238" s="103"/>
      <c r="F238" s="22"/>
      <c r="G238" s="146" t="str">
        <f t="shared" si="43"/>
        <v/>
      </c>
      <c r="H238" s="146"/>
      <c r="I238" s="45">
        <f t="shared" si="44"/>
        <v>0</v>
      </c>
      <c r="J238" s="170">
        <f>IFERROR(VLOOKUP($D238,PGP!$A:$B,2,FALSE),0)</f>
        <v>0</v>
      </c>
      <c r="K238" s="147">
        <f t="shared" si="45"/>
        <v>0</v>
      </c>
      <c r="L238" s="171">
        <f t="shared" si="46"/>
        <v>0</v>
      </c>
      <c r="M238" s="148" t="str">
        <f t="shared" si="47"/>
        <v>N/A</v>
      </c>
      <c r="N238" s="149" t="str">
        <f t="shared" si="48"/>
        <v/>
      </c>
      <c r="O238" s="150">
        <f t="shared" si="49"/>
        <v>0</v>
      </c>
      <c r="P238" s="151" t="str">
        <f t="shared" si="50"/>
        <v/>
      </c>
      <c r="Q238" s="1" t="str">
        <f t="shared" si="51"/>
        <v/>
      </c>
    </row>
    <row r="239" spans="2:17" s="1" customFormat="1" ht="13" x14ac:dyDescent="0.25">
      <c r="B239" s="166"/>
      <c r="C239" s="166"/>
      <c r="D239" s="164"/>
      <c r="E239" s="103"/>
      <c r="F239" s="22"/>
      <c r="G239" s="146" t="str">
        <f t="shared" si="43"/>
        <v/>
      </c>
      <c r="H239" s="146"/>
      <c r="I239" s="45">
        <f t="shared" si="44"/>
        <v>0</v>
      </c>
      <c r="J239" s="170">
        <f>IFERROR(VLOOKUP($D239,PGP!$A:$B,2,FALSE),0)</f>
        <v>0</v>
      </c>
      <c r="K239" s="147">
        <f t="shared" si="45"/>
        <v>0</v>
      </c>
      <c r="L239" s="171">
        <f t="shared" si="46"/>
        <v>0</v>
      </c>
      <c r="M239" s="148" t="str">
        <f t="shared" si="47"/>
        <v>N/A</v>
      </c>
      <c r="N239" s="149" t="str">
        <f t="shared" si="48"/>
        <v/>
      </c>
      <c r="O239" s="150">
        <f t="shared" si="49"/>
        <v>0</v>
      </c>
      <c r="P239" s="151" t="str">
        <f t="shared" si="50"/>
        <v/>
      </c>
      <c r="Q239" s="1" t="str">
        <f t="shared" si="51"/>
        <v/>
      </c>
    </row>
    <row r="240" spans="2:17" s="1" customFormat="1" ht="13" x14ac:dyDescent="0.25">
      <c r="B240" s="166"/>
      <c r="C240" s="166"/>
      <c r="D240" s="164"/>
      <c r="E240" s="103"/>
      <c r="F240" s="22"/>
      <c r="G240" s="146" t="str">
        <f t="shared" si="43"/>
        <v/>
      </c>
      <c r="H240" s="146"/>
      <c r="I240" s="45">
        <f t="shared" si="44"/>
        <v>0</v>
      </c>
      <c r="J240" s="170">
        <f>IFERROR(VLOOKUP($D240,PGP!$A:$B,2,FALSE),0)</f>
        <v>0</v>
      </c>
      <c r="K240" s="147">
        <f t="shared" si="45"/>
        <v>0</v>
      </c>
      <c r="L240" s="171">
        <f t="shared" si="46"/>
        <v>0</v>
      </c>
      <c r="M240" s="148" t="str">
        <f t="shared" si="47"/>
        <v>N/A</v>
      </c>
      <c r="N240" s="149" t="str">
        <f t="shared" si="48"/>
        <v/>
      </c>
      <c r="O240" s="150">
        <f t="shared" si="49"/>
        <v>0</v>
      </c>
      <c r="P240" s="151" t="str">
        <f t="shared" si="50"/>
        <v/>
      </c>
      <c r="Q240" s="1" t="str">
        <f t="shared" si="51"/>
        <v/>
      </c>
    </row>
    <row r="241" spans="2:17" s="1" customFormat="1" ht="13" x14ac:dyDescent="0.25">
      <c r="B241" s="166"/>
      <c r="C241" s="166"/>
      <c r="D241" s="164"/>
      <c r="E241" s="103"/>
      <c r="F241" s="22"/>
      <c r="G241" s="146" t="str">
        <f t="shared" si="43"/>
        <v/>
      </c>
      <c r="H241" s="146"/>
      <c r="I241" s="45">
        <f t="shared" si="44"/>
        <v>0</v>
      </c>
      <c r="J241" s="170">
        <f>IFERROR(VLOOKUP($D241,PGP!$A:$B,2,FALSE),0)</f>
        <v>0</v>
      </c>
      <c r="K241" s="147">
        <f t="shared" si="45"/>
        <v>0</v>
      </c>
      <c r="L241" s="171">
        <f t="shared" si="46"/>
        <v>0</v>
      </c>
      <c r="M241" s="148" t="str">
        <f t="shared" si="47"/>
        <v>N/A</v>
      </c>
      <c r="N241" s="149" t="str">
        <f t="shared" si="48"/>
        <v/>
      </c>
      <c r="O241" s="150">
        <f t="shared" si="49"/>
        <v>0</v>
      </c>
      <c r="P241" s="151" t="str">
        <f t="shared" si="50"/>
        <v/>
      </c>
      <c r="Q241" s="1" t="str">
        <f t="shared" si="51"/>
        <v/>
      </c>
    </row>
    <row r="242" spans="2:17" s="1" customFormat="1" ht="13" x14ac:dyDescent="0.25">
      <c r="B242" s="166"/>
      <c r="C242" s="166"/>
      <c r="D242" s="164"/>
      <c r="E242" s="103"/>
      <c r="F242" s="22"/>
      <c r="G242" s="146" t="str">
        <f t="shared" si="43"/>
        <v/>
      </c>
      <c r="H242" s="146"/>
      <c r="I242" s="45">
        <f t="shared" si="44"/>
        <v>0</v>
      </c>
      <c r="J242" s="170">
        <f>IFERROR(VLOOKUP($D242,PGP!$A:$B,2,FALSE),0)</f>
        <v>0</v>
      </c>
      <c r="K242" s="147">
        <f t="shared" si="45"/>
        <v>0</v>
      </c>
      <c r="L242" s="171">
        <f t="shared" si="46"/>
        <v>0</v>
      </c>
      <c r="M242" s="148" t="str">
        <f t="shared" si="47"/>
        <v>N/A</v>
      </c>
      <c r="N242" s="149" t="str">
        <f t="shared" si="48"/>
        <v/>
      </c>
      <c r="O242" s="150">
        <f t="shared" si="49"/>
        <v>0</v>
      </c>
      <c r="P242" s="151" t="str">
        <f t="shared" si="50"/>
        <v/>
      </c>
      <c r="Q242" s="1" t="str">
        <f t="shared" si="51"/>
        <v/>
      </c>
    </row>
    <row r="243" spans="2:17" s="1" customFormat="1" ht="13" x14ac:dyDescent="0.25">
      <c r="B243" s="166"/>
      <c r="C243" s="166"/>
      <c r="D243" s="164"/>
      <c r="E243" s="103"/>
      <c r="F243" s="22"/>
      <c r="G243" s="146" t="str">
        <f t="shared" si="43"/>
        <v/>
      </c>
      <c r="H243" s="146"/>
      <c r="I243" s="45">
        <f t="shared" si="44"/>
        <v>0</v>
      </c>
      <c r="J243" s="170">
        <f>IFERROR(VLOOKUP($D243,PGP!$A:$B,2,FALSE),0)</f>
        <v>0</v>
      </c>
      <c r="K243" s="147">
        <f t="shared" si="45"/>
        <v>0</v>
      </c>
      <c r="L243" s="171">
        <f t="shared" si="46"/>
        <v>0</v>
      </c>
      <c r="M243" s="148" t="str">
        <f t="shared" si="47"/>
        <v>N/A</v>
      </c>
      <c r="N243" s="149" t="str">
        <f t="shared" si="48"/>
        <v/>
      </c>
      <c r="O243" s="150">
        <f t="shared" si="49"/>
        <v>0</v>
      </c>
      <c r="P243" s="151" t="str">
        <f t="shared" si="50"/>
        <v/>
      </c>
      <c r="Q243" s="1" t="str">
        <f t="shared" si="51"/>
        <v/>
      </c>
    </row>
    <row r="244" spans="2:17" s="1" customFormat="1" ht="13" x14ac:dyDescent="0.25">
      <c r="B244" s="166"/>
      <c r="C244" s="166"/>
      <c r="D244" s="164"/>
      <c r="E244" s="103"/>
      <c r="F244" s="22"/>
      <c r="G244" s="146" t="str">
        <f t="shared" si="43"/>
        <v/>
      </c>
      <c r="H244" s="146"/>
      <c r="I244" s="45">
        <f t="shared" si="44"/>
        <v>0</v>
      </c>
      <c r="J244" s="170">
        <f>IFERROR(VLOOKUP($D244,PGP!$A:$B,2,FALSE),0)</f>
        <v>0</v>
      </c>
      <c r="K244" s="147">
        <f t="shared" si="45"/>
        <v>0</v>
      </c>
      <c r="L244" s="171">
        <f t="shared" si="46"/>
        <v>0</v>
      </c>
      <c r="M244" s="148" t="str">
        <f t="shared" si="47"/>
        <v>N/A</v>
      </c>
      <c r="N244" s="149" t="str">
        <f t="shared" si="48"/>
        <v/>
      </c>
      <c r="O244" s="150">
        <f t="shared" si="49"/>
        <v>0</v>
      </c>
      <c r="P244" s="151" t="str">
        <f t="shared" si="50"/>
        <v/>
      </c>
      <c r="Q244" s="1" t="str">
        <f t="shared" si="51"/>
        <v/>
      </c>
    </row>
    <row r="245" spans="2:17" s="1" customFormat="1" ht="13" x14ac:dyDescent="0.25">
      <c r="B245" s="166"/>
      <c r="C245" s="166"/>
      <c r="D245" s="164"/>
      <c r="E245" s="103"/>
      <c r="F245" s="22"/>
      <c r="G245" s="146" t="str">
        <f t="shared" si="43"/>
        <v/>
      </c>
      <c r="H245" s="146"/>
      <c r="I245" s="45">
        <f t="shared" si="44"/>
        <v>0</v>
      </c>
      <c r="J245" s="170">
        <f>IFERROR(VLOOKUP($D245,PGP!$A:$B,2,FALSE),0)</f>
        <v>0</v>
      </c>
      <c r="K245" s="147">
        <f t="shared" si="45"/>
        <v>0</v>
      </c>
      <c r="L245" s="171">
        <f t="shared" si="46"/>
        <v>0</v>
      </c>
      <c r="M245" s="148" t="str">
        <f t="shared" si="47"/>
        <v>N/A</v>
      </c>
      <c r="N245" s="149" t="str">
        <f t="shared" si="48"/>
        <v/>
      </c>
      <c r="O245" s="150">
        <f t="shared" si="49"/>
        <v>0</v>
      </c>
      <c r="P245" s="151" t="str">
        <f t="shared" si="50"/>
        <v/>
      </c>
      <c r="Q245" s="1" t="str">
        <f t="shared" si="51"/>
        <v/>
      </c>
    </row>
    <row r="246" spans="2:17" s="1" customFormat="1" ht="13" x14ac:dyDescent="0.25">
      <c r="B246" s="166"/>
      <c r="C246" s="166"/>
      <c r="D246" s="164"/>
      <c r="E246" s="103"/>
      <c r="F246" s="22"/>
      <c r="G246" s="146" t="str">
        <f t="shared" si="43"/>
        <v/>
      </c>
      <c r="H246" s="146"/>
      <c r="I246" s="45">
        <f t="shared" si="44"/>
        <v>0</v>
      </c>
      <c r="J246" s="170">
        <f>IFERROR(VLOOKUP($D246,PGP!$A:$B,2,FALSE),0)</f>
        <v>0</v>
      </c>
      <c r="K246" s="147">
        <f t="shared" si="45"/>
        <v>0</v>
      </c>
      <c r="L246" s="171">
        <f t="shared" si="46"/>
        <v>0</v>
      </c>
      <c r="M246" s="148" t="str">
        <f t="shared" si="47"/>
        <v>N/A</v>
      </c>
      <c r="N246" s="149" t="str">
        <f t="shared" si="48"/>
        <v/>
      </c>
      <c r="O246" s="150">
        <f t="shared" si="49"/>
        <v>0</v>
      </c>
      <c r="P246" s="151" t="str">
        <f t="shared" si="50"/>
        <v/>
      </c>
      <c r="Q246" s="1" t="str">
        <f t="shared" si="51"/>
        <v/>
      </c>
    </row>
    <row r="247" spans="2:17" s="1" customFormat="1" ht="13" x14ac:dyDescent="0.25">
      <c r="B247" s="166"/>
      <c r="C247" s="166"/>
      <c r="D247" s="164"/>
      <c r="E247" s="103"/>
      <c r="F247" s="22"/>
      <c r="G247" s="146" t="str">
        <f t="shared" si="43"/>
        <v/>
      </c>
      <c r="H247" s="146"/>
      <c r="I247" s="45">
        <f t="shared" si="44"/>
        <v>0</v>
      </c>
      <c r="J247" s="170">
        <f>IFERROR(VLOOKUP($D247,PGP!$A:$B,2,FALSE),0)</f>
        <v>0</v>
      </c>
      <c r="K247" s="147">
        <f t="shared" si="45"/>
        <v>0</v>
      </c>
      <c r="L247" s="171">
        <f t="shared" si="46"/>
        <v>0</v>
      </c>
      <c r="M247" s="148" t="str">
        <f t="shared" si="47"/>
        <v>N/A</v>
      </c>
      <c r="N247" s="149" t="str">
        <f t="shared" si="48"/>
        <v/>
      </c>
      <c r="O247" s="150">
        <f t="shared" si="49"/>
        <v>0</v>
      </c>
      <c r="P247" s="151" t="str">
        <f t="shared" si="50"/>
        <v/>
      </c>
      <c r="Q247" s="1" t="str">
        <f t="shared" si="51"/>
        <v/>
      </c>
    </row>
    <row r="248" spans="2:17" s="1" customFormat="1" ht="13" x14ac:dyDescent="0.25">
      <c r="B248" s="166"/>
      <c r="C248" s="166"/>
      <c r="D248" s="164"/>
      <c r="E248" s="103"/>
      <c r="F248" s="22"/>
      <c r="G248" s="146" t="str">
        <f t="shared" si="43"/>
        <v/>
      </c>
      <c r="H248" s="146"/>
      <c r="I248" s="45">
        <f t="shared" si="44"/>
        <v>0</v>
      </c>
      <c r="J248" s="170">
        <f>IFERROR(VLOOKUP($D248,PGP!$A:$B,2,FALSE),0)</f>
        <v>0</v>
      </c>
      <c r="K248" s="147">
        <f t="shared" si="45"/>
        <v>0</v>
      </c>
      <c r="L248" s="171">
        <f t="shared" si="46"/>
        <v>0</v>
      </c>
      <c r="M248" s="148" t="str">
        <f t="shared" si="47"/>
        <v>N/A</v>
      </c>
      <c r="N248" s="149" t="str">
        <f t="shared" si="48"/>
        <v/>
      </c>
      <c r="O248" s="150">
        <f t="shared" si="49"/>
        <v>0</v>
      </c>
      <c r="P248" s="151" t="str">
        <f t="shared" si="50"/>
        <v/>
      </c>
      <c r="Q248" s="1" t="str">
        <f t="shared" si="51"/>
        <v/>
      </c>
    </row>
    <row r="249" spans="2:17" s="1" customFormat="1" ht="13" x14ac:dyDescent="0.25">
      <c r="B249" s="166"/>
      <c r="C249" s="166"/>
      <c r="D249" s="164"/>
      <c r="E249" s="103"/>
      <c r="F249" s="22"/>
      <c r="G249" s="146" t="str">
        <f t="shared" si="43"/>
        <v/>
      </c>
      <c r="H249" s="146"/>
      <c r="I249" s="45">
        <f t="shared" si="44"/>
        <v>0</v>
      </c>
      <c r="J249" s="170">
        <f>IFERROR(VLOOKUP($D249,PGP!$A:$B,2,FALSE),0)</f>
        <v>0</v>
      </c>
      <c r="K249" s="147">
        <f t="shared" si="45"/>
        <v>0</v>
      </c>
      <c r="L249" s="171">
        <f t="shared" si="46"/>
        <v>0</v>
      </c>
      <c r="M249" s="148" t="str">
        <f t="shared" si="47"/>
        <v>N/A</v>
      </c>
      <c r="N249" s="149" t="str">
        <f t="shared" si="48"/>
        <v/>
      </c>
      <c r="O249" s="150">
        <f t="shared" si="49"/>
        <v>0</v>
      </c>
      <c r="P249" s="151" t="str">
        <f t="shared" si="50"/>
        <v/>
      </c>
      <c r="Q249" s="1" t="str">
        <f t="shared" si="51"/>
        <v/>
      </c>
    </row>
    <row r="250" spans="2:17" s="1" customFormat="1" ht="13" x14ac:dyDescent="0.25">
      <c r="B250" s="166"/>
      <c r="C250" s="166"/>
      <c r="D250" s="164"/>
      <c r="E250" s="103"/>
      <c r="F250" s="22"/>
      <c r="G250" s="146" t="str">
        <f t="shared" si="43"/>
        <v/>
      </c>
      <c r="H250" s="146"/>
      <c r="I250" s="45">
        <f t="shared" si="44"/>
        <v>0</v>
      </c>
      <c r="J250" s="170">
        <f>IFERROR(VLOOKUP($D250,PGP!$A:$B,2,FALSE),0)</f>
        <v>0</v>
      </c>
      <c r="K250" s="147">
        <f t="shared" si="45"/>
        <v>0</v>
      </c>
      <c r="L250" s="171">
        <f t="shared" si="46"/>
        <v>0</v>
      </c>
      <c r="M250" s="148" t="str">
        <f t="shared" si="47"/>
        <v>N/A</v>
      </c>
      <c r="N250" s="149" t="str">
        <f t="shared" si="48"/>
        <v/>
      </c>
      <c r="O250" s="150">
        <f t="shared" si="49"/>
        <v>0</v>
      </c>
      <c r="P250" s="151" t="str">
        <f t="shared" si="50"/>
        <v/>
      </c>
      <c r="Q250" s="1" t="str">
        <f t="shared" si="51"/>
        <v/>
      </c>
    </row>
    <row r="251" spans="2:17" s="1" customFormat="1" ht="13" x14ac:dyDescent="0.25">
      <c r="B251" s="166"/>
      <c r="C251" s="166"/>
      <c r="D251" s="164"/>
      <c r="E251" s="103"/>
      <c r="F251" s="22"/>
      <c r="G251" s="146" t="str">
        <f t="shared" si="43"/>
        <v/>
      </c>
      <c r="H251" s="146"/>
      <c r="I251" s="45">
        <f t="shared" si="44"/>
        <v>0</v>
      </c>
      <c r="J251" s="170">
        <f>IFERROR(VLOOKUP($D251,PGP!$A:$B,2,FALSE),0)</f>
        <v>0</v>
      </c>
      <c r="K251" s="147">
        <f t="shared" si="45"/>
        <v>0</v>
      </c>
      <c r="L251" s="171">
        <f t="shared" si="46"/>
        <v>0</v>
      </c>
      <c r="M251" s="148" t="str">
        <f t="shared" si="47"/>
        <v>N/A</v>
      </c>
      <c r="N251" s="149" t="str">
        <f t="shared" si="48"/>
        <v/>
      </c>
      <c r="O251" s="150">
        <f t="shared" si="49"/>
        <v>0</v>
      </c>
      <c r="P251" s="151" t="str">
        <f t="shared" si="50"/>
        <v/>
      </c>
      <c r="Q251" s="1" t="str">
        <f t="shared" si="51"/>
        <v/>
      </c>
    </row>
    <row r="252" spans="2:17" s="1" customFormat="1" ht="13" x14ac:dyDescent="0.25">
      <c r="B252" s="166"/>
      <c r="C252" s="166"/>
      <c r="D252" s="164"/>
      <c r="E252" s="103"/>
      <c r="F252" s="22"/>
      <c r="G252" s="146" t="str">
        <f t="shared" si="43"/>
        <v/>
      </c>
      <c r="H252" s="146"/>
      <c r="I252" s="45">
        <f t="shared" si="44"/>
        <v>0</v>
      </c>
      <c r="J252" s="170">
        <f>IFERROR(VLOOKUP($D252,PGP!$A:$B,2,FALSE),0)</f>
        <v>0</v>
      </c>
      <c r="K252" s="147">
        <f t="shared" si="45"/>
        <v>0</v>
      </c>
      <c r="L252" s="171">
        <f t="shared" si="46"/>
        <v>0</v>
      </c>
      <c r="M252" s="148" t="str">
        <f t="shared" si="47"/>
        <v>N/A</v>
      </c>
      <c r="N252" s="149" t="str">
        <f t="shared" si="48"/>
        <v/>
      </c>
      <c r="O252" s="150">
        <f t="shared" si="49"/>
        <v>0</v>
      </c>
      <c r="P252" s="151" t="str">
        <f t="shared" si="50"/>
        <v/>
      </c>
      <c r="Q252" s="1" t="str">
        <f t="shared" si="51"/>
        <v/>
      </c>
    </row>
    <row r="253" spans="2:17" s="1" customFormat="1" ht="13" x14ac:dyDescent="0.25">
      <c r="B253" s="166"/>
      <c r="C253" s="166"/>
      <c r="D253" s="164"/>
      <c r="E253" s="103"/>
      <c r="F253" s="22"/>
      <c r="G253" s="146" t="str">
        <f t="shared" si="43"/>
        <v/>
      </c>
      <c r="H253" s="146"/>
      <c r="I253" s="45">
        <f t="shared" si="44"/>
        <v>0</v>
      </c>
      <c r="J253" s="170">
        <f>IFERROR(VLOOKUP($D253,PGP!$A:$B,2,FALSE),0)</f>
        <v>0</v>
      </c>
      <c r="K253" s="147">
        <f t="shared" si="45"/>
        <v>0</v>
      </c>
      <c r="L253" s="171">
        <f t="shared" si="46"/>
        <v>0</v>
      </c>
      <c r="M253" s="148" t="str">
        <f t="shared" si="47"/>
        <v>N/A</v>
      </c>
      <c r="N253" s="149" t="str">
        <f t="shared" si="48"/>
        <v/>
      </c>
      <c r="O253" s="150">
        <f t="shared" si="49"/>
        <v>0</v>
      </c>
      <c r="P253" s="151" t="str">
        <f t="shared" si="50"/>
        <v/>
      </c>
      <c r="Q253" s="1" t="str">
        <f t="shared" si="51"/>
        <v/>
      </c>
    </row>
    <row r="254" spans="2:17" s="1" customFormat="1" ht="13" x14ac:dyDescent="0.25">
      <c r="B254" s="166"/>
      <c r="C254" s="166"/>
      <c r="D254" s="164"/>
      <c r="E254" s="103"/>
      <c r="F254" s="22"/>
      <c r="G254" s="146" t="str">
        <f t="shared" si="43"/>
        <v/>
      </c>
      <c r="H254" s="146"/>
      <c r="I254" s="45">
        <f t="shared" si="44"/>
        <v>0</v>
      </c>
      <c r="J254" s="170">
        <f>IFERROR(VLOOKUP($D254,PGP!$A:$B,2,FALSE),0)</f>
        <v>0</v>
      </c>
      <c r="K254" s="147">
        <f t="shared" si="45"/>
        <v>0</v>
      </c>
      <c r="L254" s="171">
        <f t="shared" si="46"/>
        <v>0</v>
      </c>
      <c r="M254" s="148" t="str">
        <f t="shared" si="47"/>
        <v>N/A</v>
      </c>
      <c r="N254" s="149" t="str">
        <f t="shared" si="48"/>
        <v/>
      </c>
      <c r="O254" s="150">
        <f t="shared" si="49"/>
        <v>0</v>
      </c>
      <c r="P254" s="151" t="str">
        <f t="shared" si="50"/>
        <v/>
      </c>
      <c r="Q254" s="1" t="str">
        <f t="shared" si="51"/>
        <v/>
      </c>
    </row>
    <row r="255" spans="2:17" s="1" customFormat="1" ht="13" x14ac:dyDescent="0.25">
      <c r="B255" s="166"/>
      <c r="C255" s="166"/>
      <c r="D255" s="164"/>
      <c r="E255" s="103"/>
      <c r="F255" s="22"/>
      <c r="G255" s="146" t="str">
        <f t="shared" si="43"/>
        <v/>
      </c>
      <c r="H255" s="146"/>
      <c r="I255" s="45">
        <f t="shared" si="44"/>
        <v>0</v>
      </c>
      <c r="J255" s="170">
        <f>IFERROR(VLOOKUP($D255,PGP!$A:$B,2,FALSE),0)</f>
        <v>0</v>
      </c>
      <c r="K255" s="147">
        <f t="shared" si="45"/>
        <v>0</v>
      </c>
      <c r="L255" s="171">
        <f t="shared" si="46"/>
        <v>0</v>
      </c>
      <c r="M255" s="148" t="str">
        <f t="shared" si="47"/>
        <v>N/A</v>
      </c>
      <c r="N255" s="149" t="str">
        <f t="shared" si="48"/>
        <v/>
      </c>
      <c r="O255" s="150">
        <f t="shared" si="49"/>
        <v>0</v>
      </c>
      <c r="P255" s="151" t="str">
        <f t="shared" si="50"/>
        <v/>
      </c>
      <c r="Q255" s="1" t="str">
        <f t="shared" si="51"/>
        <v/>
      </c>
    </row>
    <row r="256" spans="2:17" s="1" customFormat="1" ht="13" x14ac:dyDescent="0.25">
      <c r="B256" s="166"/>
      <c r="C256" s="166"/>
      <c r="D256" s="164"/>
      <c r="E256" s="103"/>
      <c r="F256" s="22"/>
      <c r="G256" s="146" t="str">
        <f t="shared" si="43"/>
        <v/>
      </c>
      <c r="H256" s="146"/>
      <c r="I256" s="45">
        <f t="shared" si="44"/>
        <v>0</v>
      </c>
      <c r="J256" s="170">
        <f>IFERROR(VLOOKUP($D256,PGP!$A:$B,2,FALSE),0)</f>
        <v>0</v>
      </c>
      <c r="K256" s="147">
        <f t="shared" si="45"/>
        <v>0</v>
      </c>
      <c r="L256" s="171">
        <f t="shared" si="46"/>
        <v>0</v>
      </c>
      <c r="M256" s="148" t="str">
        <f t="shared" si="47"/>
        <v>N/A</v>
      </c>
      <c r="N256" s="149" t="str">
        <f t="shared" si="48"/>
        <v/>
      </c>
      <c r="O256" s="150">
        <f t="shared" si="49"/>
        <v>0</v>
      </c>
      <c r="P256" s="151" t="str">
        <f t="shared" si="50"/>
        <v/>
      </c>
      <c r="Q256" s="1" t="str">
        <f t="shared" si="51"/>
        <v/>
      </c>
    </row>
    <row r="257" spans="2:17" s="1" customFormat="1" ht="13" x14ac:dyDescent="0.25">
      <c r="B257" s="166"/>
      <c r="C257" s="166"/>
      <c r="D257" s="164"/>
      <c r="E257" s="103"/>
      <c r="F257" s="22"/>
      <c r="G257" s="146" t="str">
        <f t="shared" si="43"/>
        <v/>
      </c>
      <c r="H257" s="146"/>
      <c r="I257" s="45">
        <f t="shared" si="44"/>
        <v>0</v>
      </c>
      <c r="J257" s="170">
        <f>IFERROR(VLOOKUP($D257,PGP!$A:$B,2,FALSE),0)</f>
        <v>0</v>
      </c>
      <c r="K257" s="147">
        <f t="shared" si="45"/>
        <v>0</v>
      </c>
      <c r="L257" s="171">
        <f t="shared" si="46"/>
        <v>0</v>
      </c>
      <c r="M257" s="148" t="str">
        <f t="shared" si="47"/>
        <v>N/A</v>
      </c>
      <c r="N257" s="149" t="str">
        <f t="shared" si="48"/>
        <v/>
      </c>
      <c r="O257" s="150">
        <f t="shared" si="49"/>
        <v>0</v>
      </c>
      <c r="P257" s="151" t="str">
        <f t="shared" si="50"/>
        <v/>
      </c>
      <c r="Q257" s="1" t="str">
        <f t="shared" si="51"/>
        <v/>
      </c>
    </row>
    <row r="258" spans="2:17" s="1" customFormat="1" ht="13" x14ac:dyDescent="0.25">
      <c r="B258" s="166"/>
      <c r="C258" s="166"/>
      <c r="D258" s="164"/>
      <c r="E258" s="103"/>
      <c r="F258" s="22"/>
      <c r="G258" s="146" t="str">
        <f t="shared" si="43"/>
        <v/>
      </c>
      <c r="H258" s="146"/>
      <c r="I258" s="45">
        <f t="shared" si="44"/>
        <v>0</v>
      </c>
      <c r="J258" s="170">
        <f>IFERROR(VLOOKUP($D258,PGP!$A:$B,2,FALSE),0)</f>
        <v>0</v>
      </c>
      <c r="K258" s="147">
        <f t="shared" si="45"/>
        <v>0</v>
      </c>
      <c r="L258" s="171">
        <f t="shared" si="46"/>
        <v>0</v>
      </c>
      <c r="M258" s="148" t="str">
        <f t="shared" si="47"/>
        <v>N/A</v>
      </c>
      <c r="N258" s="149" t="str">
        <f t="shared" si="48"/>
        <v/>
      </c>
      <c r="O258" s="150">
        <f t="shared" si="49"/>
        <v>0</v>
      </c>
      <c r="P258" s="151" t="str">
        <f t="shared" si="50"/>
        <v/>
      </c>
      <c r="Q258" s="1" t="str">
        <f t="shared" si="51"/>
        <v/>
      </c>
    </row>
    <row r="259" spans="2:17" s="1" customFormat="1" ht="13" x14ac:dyDescent="0.25">
      <c r="B259" s="166"/>
      <c r="C259" s="166"/>
      <c r="D259" s="164"/>
      <c r="E259" s="103"/>
      <c r="F259" s="22"/>
      <c r="G259" s="146" t="str">
        <f t="shared" si="43"/>
        <v/>
      </c>
      <c r="H259" s="146"/>
      <c r="I259" s="45">
        <f t="shared" si="44"/>
        <v>0</v>
      </c>
      <c r="J259" s="170">
        <f>IFERROR(VLOOKUP($D259,PGP!$A:$B,2,FALSE),0)</f>
        <v>0</v>
      </c>
      <c r="K259" s="147">
        <f t="shared" si="45"/>
        <v>0</v>
      </c>
      <c r="L259" s="171">
        <f t="shared" si="46"/>
        <v>0</v>
      </c>
      <c r="M259" s="148" t="str">
        <f t="shared" si="47"/>
        <v>N/A</v>
      </c>
      <c r="N259" s="149" t="str">
        <f t="shared" si="48"/>
        <v/>
      </c>
      <c r="O259" s="150">
        <f t="shared" si="49"/>
        <v>0</v>
      </c>
      <c r="P259" s="151" t="str">
        <f t="shared" si="50"/>
        <v/>
      </c>
      <c r="Q259" s="1" t="str">
        <f t="shared" si="51"/>
        <v/>
      </c>
    </row>
    <row r="260" spans="2:17" s="1" customFormat="1" ht="13" x14ac:dyDescent="0.25">
      <c r="B260" s="166"/>
      <c r="C260" s="166"/>
      <c r="D260" s="164"/>
      <c r="E260" s="103"/>
      <c r="F260" s="22"/>
      <c r="G260" s="146" t="str">
        <f t="shared" si="43"/>
        <v/>
      </c>
      <c r="H260" s="146"/>
      <c r="I260" s="45">
        <f t="shared" si="44"/>
        <v>0</v>
      </c>
      <c r="J260" s="170">
        <f>IFERROR(VLOOKUP($D260,PGP!$A:$B,2,FALSE),0)</f>
        <v>0</v>
      </c>
      <c r="K260" s="147">
        <f t="shared" si="45"/>
        <v>0</v>
      </c>
      <c r="L260" s="171">
        <f t="shared" si="46"/>
        <v>0</v>
      </c>
      <c r="M260" s="148" t="str">
        <f t="shared" si="47"/>
        <v>N/A</v>
      </c>
      <c r="N260" s="149" t="str">
        <f t="shared" si="48"/>
        <v/>
      </c>
      <c r="O260" s="150">
        <f t="shared" si="49"/>
        <v>0</v>
      </c>
      <c r="P260" s="151" t="str">
        <f t="shared" si="50"/>
        <v/>
      </c>
      <c r="Q260" s="1" t="str">
        <f t="shared" si="51"/>
        <v/>
      </c>
    </row>
    <row r="261" spans="2:17" s="1" customFormat="1" ht="13" x14ac:dyDescent="0.25">
      <c r="B261" s="166"/>
      <c r="C261" s="166"/>
      <c r="D261" s="164"/>
      <c r="E261" s="103"/>
      <c r="F261" s="22"/>
      <c r="G261" s="146" t="str">
        <f t="shared" si="43"/>
        <v/>
      </c>
      <c r="H261" s="146"/>
      <c r="I261" s="45">
        <f t="shared" si="44"/>
        <v>0</v>
      </c>
      <c r="J261" s="170">
        <f>IFERROR(VLOOKUP($D261,PGP!$A:$B,2,FALSE),0)</f>
        <v>0</v>
      </c>
      <c r="K261" s="147">
        <f t="shared" si="45"/>
        <v>0</v>
      </c>
      <c r="L261" s="171">
        <f t="shared" si="46"/>
        <v>0</v>
      </c>
      <c r="M261" s="148" t="str">
        <f t="shared" si="47"/>
        <v>N/A</v>
      </c>
      <c r="N261" s="149" t="str">
        <f t="shared" si="48"/>
        <v/>
      </c>
      <c r="O261" s="150">
        <f t="shared" si="49"/>
        <v>0</v>
      </c>
      <c r="P261" s="151" t="str">
        <f t="shared" si="50"/>
        <v/>
      </c>
      <c r="Q261" s="1" t="str">
        <f t="shared" si="51"/>
        <v/>
      </c>
    </row>
    <row r="262" spans="2:17" s="1" customFormat="1" ht="13" x14ac:dyDescent="0.25">
      <c r="B262" s="166"/>
      <c r="C262" s="166"/>
      <c r="D262" s="164"/>
      <c r="E262" s="103"/>
      <c r="F262" s="22"/>
      <c r="G262" s="146" t="str">
        <f t="shared" si="43"/>
        <v/>
      </c>
      <c r="H262" s="146"/>
      <c r="I262" s="45">
        <f t="shared" si="44"/>
        <v>0</v>
      </c>
      <c r="J262" s="170">
        <f>IFERROR(VLOOKUP($D262,PGP!$A:$B,2,FALSE),0)</f>
        <v>0</v>
      </c>
      <c r="K262" s="147">
        <f t="shared" si="45"/>
        <v>0</v>
      </c>
      <c r="L262" s="171">
        <f t="shared" si="46"/>
        <v>0</v>
      </c>
      <c r="M262" s="148" t="str">
        <f t="shared" si="47"/>
        <v>N/A</v>
      </c>
      <c r="N262" s="149" t="str">
        <f t="shared" si="48"/>
        <v/>
      </c>
      <c r="O262" s="150">
        <f t="shared" si="49"/>
        <v>0</v>
      </c>
      <c r="P262" s="151" t="str">
        <f t="shared" si="50"/>
        <v/>
      </c>
      <c r="Q262" s="1" t="str">
        <f t="shared" si="51"/>
        <v/>
      </c>
    </row>
    <row r="263" spans="2:17" s="1" customFormat="1" ht="13" x14ac:dyDescent="0.25">
      <c r="B263" s="166"/>
      <c r="C263" s="166"/>
      <c r="D263" s="164"/>
      <c r="E263" s="103"/>
      <c r="F263" s="22"/>
      <c r="G263" s="146" t="str">
        <f t="shared" si="43"/>
        <v/>
      </c>
      <c r="H263" s="146"/>
      <c r="I263" s="45">
        <f t="shared" si="44"/>
        <v>0</v>
      </c>
      <c r="J263" s="170">
        <f>IFERROR(VLOOKUP($D263,PGP!$A:$B,2,FALSE),0)</f>
        <v>0</v>
      </c>
      <c r="K263" s="147">
        <f t="shared" si="45"/>
        <v>0</v>
      </c>
      <c r="L263" s="171">
        <f t="shared" si="46"/>
        <v>0</v>
      </c>
      <c r="M263" s="148" t="str">
        <f t="shared" si="47"/>
        <v>N/A</v>
      </c>
      <c r="N263" s="149" t="str">
        <f t="shared" si="48"/>
        <v/>
      </c>
      <c r="O263" s="150">
        <f t="shared" si="49"/>
        <v>0</v>
      </c>
      <c r="P263" s="151" t="str">
        <f t="shared" si="50"/>
        <v/>
      </c>
      <c r="Q263" s="1" t="str">
        <f t="shared" si="51"/>
        <v/>
      </c>
    </row>
    <row r="264" spans="2:17" s="1" customFormat="1" ht="13" x14ac:dyDescent="0.25">
      <c r="B264" s="166"/>
      <c r="C264" s="166"/>
      <c r="D264" s="164"/>
      <c r="E264" s="103"/>
      <c r="F264" s="22"/>
      <c r="G264" s="146" t="str">
        <f t="shared" si="43"/>
        <v/>
      </c>
      <c r="H264" s="146"/>
      <c r="I264" s="45">
        <f t="shared" si="44"/>
        <v>0</v>
      </c>
      <c r="J264" s="170">
        <f>IFERROR(VLOOKUP($D264,PGP!$A:$B,2,FALSE),0)</f>
        <v>0</v>
      </c>
      <c r="K264" s="147">
        <f t="shared" si="45"/>
        <v>0</v>
      </c>
      <c r="L264" s="171">
        <f t="shared" si="46"/>
        <v>0</v>
      </c>
      <c r="M264" s="148" t="str">
        <f t="shared" si="47"/>
        <v>N/A</v>
      </c>
      <c r="N264" s="149" t="str">
        <f t="shared" si="48"/>
        <v/>
      </c>
      <c r="O264" s="150">
        <f t="shared" si="49"/>
        <v>0</v>
      </c>
      <c r="P264" s="151" t="str">
        <f t="shared" si="50"/>
        <v/>
      </c>
      <c r="Q264" s="1" t="str">
        <f t="shared" si="51"/>
        <v/>
      </c>
    </row>
    <row r="265" spans="2:17" s="1" customFormat="1" ht="13" x14ac:dyDescent="0.25">
      <c r="B265" s="166"/>
      <c r="C265" s="166"/>
      <c r="D265" s="164"/>
      <c r="E265" s="103"/>
      <c r="F265" s="22"/>
      <c r="G265" s="146" t="str">
        <f t="shared" si="43"/>
        <v/>
      </c>
      <c r="H265" s="146"/>
      <c r="I265" s="45">
        <f t="shared" si="44"/>
        <v>0</v>
      </c>
      <c r="J265" s="170">
        <f>IFERROR(VLOOKUP($D265,PGP!$A:$B,2,FALSE),0)</f>
        <v>0</v>
      </c>
      <c r="K265" s="147">
        <f t="shared" si="45"/>
        <v>0</v>
      </c>
      <c r="L265" s="171">
        <f t="shared" si="46"/>
        <v>0</v>
      </c>
      <c r="M265" s="148" t="str">
        <f t="shared" si="47"/>
        <v>N/A</v>
      </c>
      <c r="N265" s="149" t="str">
        <f t="shared" si="48"/>
        <v/>
      </c>
      <c r="O265" s="150">
        <f t="shared" si="49"/>
        <v>0</v>
      </c>
      <c r="P265" s="151" t="str">
        <f t="shared" si="50"/>
        <v/>
      </c>
      <c r="Q265" s="1" t="str">
        <f t="shared" si="51"/>
        <v/>
      </c>
    </row>
    <row r="266" spans="2:17" s="1" customFormat="1" ht="13" x14ac:dyDescent="0.25">
      <c r="B266" s="166"/>
      <c r="C266" s="166"/>
      <c r="D266" s="164"/>
      <c r="E266" s="103"/>
      <c r="F266" s="22"/>
      <c r="G266" s="146" t="str">
        <f t="shared" si="43"/>
        <v/>
      </c>
      <c r="H266" s="146"/>
      <c r="I266" s="45">
        <f t="shared" si="44"/>
        <v>0</v>
      </c>
      <c r="J266" s="170">
        <f>IFERROR(VLOOKUP($D266,PGP!$A:$B,2,FALSE),0)</f>
        <v>0</v>
      </c>
      <c r="K266" s="147">
        <f t="shared" si="45"/>
        <v>0</v>
      </c>
      <c r="L266" s="171">
        <f t="shared" si="46"/>
        <v>0</v>
      </c>
      <c r="M266" s="148" t="str">
        <f t="shared" si="47"/>
        <v>N/A</v>
      </c>
      <c r="N266" s="149" t="str">
        <f t="shared" si="48"/>
        <v/>
      </c>
      <c r="O266" s="150">
        <f t="shared" si="49"/>
        <v>0</v>
      </c>
      <c r="P266" s="151" t="str">
        <f t="shared" si="50"/>
        <v/>
      </c>
      <c r="Q266" s="1" t="str">
        <f t="shared" si="51"/>
        <v/>
      </c>
    </row>
    <row r="267" spans="2:17" s="1" customFormat="1" ht="13" x14ac:dyDescent="0.25">
      <c r="B267" s="166"/>
      <c r="C267" s="166"/>
      <c r="D267" s="164"/>
      <c r="E267" s="103"/>
      <c r="F267" s="22"/>
      <c r="G267" s="146" t="str">
        <f t="shared" si="43"/>
        <v/>
      </c>
      <c r="H267" s="146"/>
      <c r="I267" s="45">
        <f t="shared" si="44"/>
        <v>0</v>
      </c>
      <c r="J267" s="170">
        <f>IFERROR(VLOOKUP($D267,PGP!$A:$B,2,FALSE),0)</f>
        <v>0</v>
      </c>
      <c r="K267" s="147">
        <f t="shared" si="45"/>
        <v>0</v>
      </c>
      <c r="L267" s="171">
        <f t="shared" si="46"/>
        <v>0</v>
      </c>
      <c r="M267" s="148" t="str">
        <f t="shared" si="47"/>
        <v>N/A</v>
      </c>
      <c r="N267" s="149" t="str">
        <f t="shared" si="48"/>
        <v/>
      </c>
      <c r="O267" s="150">
        <f t="shared" si="49"/>
        <v>0</v>
      </c>
      <c r="P267" s="151" t="str">
        <f t="shared" si="50"/>
        <v/>
      </c>
      <c r="Q267" s="1" t="str">
        <f t="shared" si="51"/>
        <v/>
      </c>
    </row>
    <row r="268" spans="2:17" s="1" customFormat="1" ht="13" x14ac:dyDescent="0.25">
      <c r="B268" s="166"/>
      <c r="C268" s="166"/>
      <c r="D268" s="164"/>
      <c r="E268" s="103"/>
      <c r="F268" s="22"/>
      <c r="G268" s="146" t="str">
        <f t="shared" si="43"/>
        <v/>
      </c>
      <c r="H268" s="146"/>
      <c r="I268" s="45">
        <f t="shared" si="44"/>
        <v>0</v>
      </c>
      <c r="J268" s="170">
        <f>IFERROR(VLOOKUP($D268,PGP!$A:$B,2,FALSE),0)</f>
        <v>0</v>
      </c>
      <c r="K268" s="147">
        <f t="shared" si="45"/>
        <v>0</v>
      </c>
      <c r="L268" s="171">
        <f t="shared" si="46"/>
        <v>0</v>
      </c>
      <c r="M268" s="148" t="str">
        <f t="shared" si="47"/>
        <v>N/A</v>
      </c>
      <c r="N268" s="149" t="str">
        <f t="shared" si="48"/>
        <v/>
      </c>
      <c r="O268" s="150">
        <f t="shared" si="49"/>
        <v>0</v>
      </c>
      <c r="P268" s="151" t="str">
        <f t="shared" si="50"/>
        <v/>
      </c>
      <c r="Q268" s="1" t="str">
        <f t="shared" si="51"/>
        <v/>
      </c>
    </row>
    <row r="269" spans="2:17" s="1" customFormat="1" ht="13" x14ac:dyDescent="0.25">
      <c r="B269" s="166"/>
      <c r="C269" s="166"/>
      <c r="D269" s="164"/>
      <c r="E269" s="103"/>
      <c r="F269" s="22"/>
      <c r="G269" s="146" t="str">
        <f t="shared" si="43"/>
        <v/>
      </c>
      <c r="H269" s="146"/>
      <c r="I269" s="45">
        <f t="shared" si="44"/>
        <v>0</v>
      </c>
      <c r="J269" s="170">
        <f>IFERROR(VLOOKUP($D269,PGP!$A:$B,2,FALSE),0)</f>
        <v>0</v>
      </c>
      <c r="K269" s="147">
        <f t="shared" si="45"/>
        <v>0</v>
      </c>
      <c r="L269" s="171">
        <f t="shared" si="46"/>
        <v>0</v>
      </c>
      <c r="M269" s="148" t="str">
        <f t="shared" si="47"/>
        <v>N/A</v>
      </c>
      <c r="N269" s="149" t="str">
        <f t="shared" si="48"/>
        <v/>
      </c>
      <c r="O269" s="150">
        <f t="shared" si="49"/>
        <v>0</v>
      </c>
      <c r="P269" s="151" t="str">
        <f t="shared" si="50"/>
        <v/>
      </c>
      <c r="Q269" s="1" t="str">
        <f t="shared" si="51"/>
        <v/>
      </c>
    </row>
    <row r="270" spans="2:17" s="1" customFormat="1" ht="13" x14ac:dyDescent="0.25">
      <c r="B270" s="166"/>
      <c r="C270" s="166"/>
      <c r="D270" s="164"/>
      <c r="E270" s="103"/>
      <c r="F270" s="22"/>
      <c r="G270" s="146" t="str">
        <f t="shared" si="43"/>
        <v/>
      </c>
      <c r="H270" s="146"/>
      <c r="I270" s="45">
        <f t="shared" si="44"/>
        <v>0</v>
      </c>
      <c r="J270" s="170">
        <f>IFERROR(VLOOKUP($D270,PGP!$A:$B,2,FALSE),0)</f>
        <v>0</v>
      </c>
      <c r="K270" s="147">
        <f t="shared" si="45"/>
        <v>0</v>
      </c>
      <c r="L270" s="171">
        <f t="shared" si="46"/>
        <v>0</v>
      </c>
      <c r="M270" s="148" t="str">
        <f t="shared" si="47"/>
        <v>N/A</v>
      </c>
      <c r="N270" s="149" t="str">
        <f t="shared" si="48"/>
        <v/>
      </c>
      <c r="O270" s="150">
        <f t="shared" si="49"/>
        <v>0</v>
      </c>
      <c r="P270" s="151" t="str">
        <f t="shared" si="50"/>
        <v/>
      </c>
      <c r="Q270" s="1" t="str">
        <f t="shared" si="51"/>
        <v/>
      </c>
    </row>
    <row r="271" spans="2:17" s="1" customFormat="1" ht="13" x14ac:dyDescent="0.25">
      <c r="B271" s="166"/>
      <c r="C271" s="166"/>
      <c r="D271" s="164"/>
      <c r="E271" s="103"/>
      <c r="F271" s="22"/>
      <c r="G271" s="146" t="str">
        <f t="shared" si="43"/>
        <v/>
      </c>
      <c r="H271" s="146"/>
      <c r="I271" s="45">
        <f t="shared" si="44"/>
        <v>0</v>
      </c>
      <c r="J271" s="170">
        <f>IFERROR(VLOOKUP($D271,PGP!$A:$B,2,FALSE),0)</f>
        <v>0</v>
      </c>
      <c r="K271" s="147">
        <f t="shared" si="45"/>
        <v>0</v>
      </c>
      <c r="L271" s="171">
        <f t="shared" si="46"/>
        <v>0</v>
      </c>
      <c r="M271" s="148" t="str">
        <f t="shared" si="47"/>
        <v>N/A</v>
      </c>
      <c r="N271" s="149" t="str">
        <f t="shared" si="48"/>
        <v/>
      </c>
      <c r="O271" s="150">
        <f t="shared" si="49"/>
        <v>0</v>
      </c>
      <c r="P271" s="151" t="str">
        <f t="shared" si="50"/>
        <v/>
      </c>
      <c r="Q271" s="1" t="str">
        <f t="shared" si="51"/>
        <v/>
      </c>
    </row>
    <row r="272" spans="2:17" s="1" customFormat="1" ht="13" x14ac:dyDescent="0.25">
      <c r="B272" s="166"/>
      <c r="C272" s="166"/>
      <c r="D272" s="164"/>
      <c r="E272" s="103"/>
      <c r="F272" s="22"/>
      <c r="G272" s="146" t="str">
        <f t="shared" si="43"/>
        <v/>
      </c>
      <c r="H272" s="146"/>
      <c r="I272" s="45">
        <f t="shared" si="44"/>
        <v>0</v>
      </c>
      <c r="J272" s="170">
        <f>IFERROR(VLOOKUP($D272,PGP!$A:$B,2,FALSE),0)</f>
        <v>0</v>
      </c>
      <c r="K272" s="147">
        <f t="shared" si="45"/>
        <v>0</v>
      </c>
      <c r="L272" s="171">
        <f t="shared" si="46"/>
        <v>0</v>
      </c>
      <c r="M272" s="148" t="str">
        <f t="shared" si="47"/>
        <v>N/A</v>
      </c>
      <c r="N272" s="149" t="str">
        <f t="shared" si="48"/>
        <v/>
      </c>
      <c r="O272" s="150">
        <f t="shared" si="49"/>
        <v>0</v>
      </c>
      <c r="P272" s="151" t="str">
        <f t="shared" si="50"/>
        <v/>
      </c>
      <c r="Q272" s="1" t="str">
        <f t="shared" si="51"/>
        <v/>
      </c>
    </row>
    <row r="273" spans="2:17" s="1" customFormat="1" ht="13" x14ac:dyDescent="0.25">
      <c r="B273" s="166"/>
      <c r="C273" s="166"/>
      <c r="D273" s="164"/>
      <c r="E273" s="103"/>
      <c r="F273" s="22"/>
      <c r="G273" s="146" t="str">
        <f t="shared" si="43"/>
        <v/>
      </c>
      <c r="H273" s="146"/>
      <c r="I273" s="45">
        <f t="shared" si="44"/>
        <v>0</v>
      </c>
      <c r="J273" s="170">
        <f>IFERROR(VLOOKUP($D273,PGP!$A:$B,2,FALSE),0)</f>
        <v>0</v>
      </c>
      <c r="K273" s="147">
        <f t="shared" si="45"/>
        <v>0</v>
      </c>
      <c r="L273" s="171">
        <f t="shared" si="46"/>
        <v>0</v>
      </c>
      <c r="M273" s="148" t="str">
        <f t="shared" si="47"/>
        <v>N/A</v>
      </c>
      <c r="N273" s="149" t="str">
        <f t="shared" si="48"/>
        <v/>
      </c>
      <c r="O273" s="150">
        <f t="shared" si="49"/>
        <v>0</v>
      </c>
      <c r="P273" s="151" t="str">
        <f t="shared" si="50"/>
        <v/>
      </c>
      <c r="Q273" s="1" t="str">
        <f t="shared" si="51"/>
        <v/>
      </c>
    </row>
    <row r="274" spans="2:17" s="1" customFormat="1" ht="13" x14ac:dyDescent="0.25">
      <c r="B274" s="166"/>
      <c r="C274" s="166"/>
      <c r="D274" s="164"/>
      <c r="E274" s="103"/>
      <c r="F274" s="22"/>
      <c r="G274" s="146" t="str">
        <f t="shared" si="43"/>
        <v/>
      </c>
      <c r="H274" s="146"/>
      <c r="I274" s="45">
        <f t="shared" si="44"/>
        <v>0</v>
      </c>
      <c r="J274" s="170">
        <f>IFERROR(VLOOKUP($D274,PGP!$A:$B,2,FALSE),0)</f>
        <v>0</v>
      </c>
      <c r="K274" s="147">
        <f t="shared" si="45"/>
        <v>0</v>
      </c>
      <c r="L274" s="171">
        <f t="shared" si="46"/>
        <v>0</v>
      </c>
      <c r="M274" s="148" t="str">
        <f t="shared" si="47"/>
        <v>N/A</v>
      </c>
      <c r="N274" s="149" t="str">
        <f t="shared" si="48"/>
        <v/>
      </c>
      <c r="O274" s="150">
        <f t="shared" si="49"/>
        <v>0</v>
      </c>
      <c r="P274" s="151" t="str">
        <f t="shared" si="50"/>
        <v/>
      </c>
      <c r="Q274" s="1" t="str">
        <f t="shared" si="51"/>
        <v/>
      </c>
    </row>
    <row r="275" spans="2:17" s="1" customFormat="1" ht="13" x14ac:dyDescent="0.25">
      <c r="B275" s="166"/>
      <c r="C275" s="166"/>
      <c r="D275" s="164"/>
      <c r="E275" s="103"/>
      <c r="F275" s="22"/>
      <c r="G275" s="146" t="str">
        <f t="shared" si="43"/>
        <v/>
      </c>
      <c r="H275" s="146"/>
      <c r="I275" s="45">
        <f t="shared" si="44"/>
        <v>0</v>
      </c>
      <c r="J275" s="170">
        <f>IFERROR(VLOOKUP($D275,PGP!$A:$B,2,FALSE),0)</f>
        <v>0</v>
      </c>
      <c r="K275" s="147">
        <f t="shared" si="45"/>
        <v>0</v>
      </c>
      <c r="L275" s="171">
        <f t="shared" si="46"/>
        <v>0</v>
      </c>
      <c r="M275" s="148" t="str">
        <f t="shared" si="47"/>
        <v>N/A</v>
      </c>
      <c r="N275" s="149" t="str">
        <f t="shared" si="48"/>
        <v/>
      </c>
      <c r="O275" s="150">
        <f t="shared" si="49"/>
        <v>0</v>
      </c>
      <c r="P275" s="151" t="str">
        <f t="shared" si="50"/>
        <v/>
      </c>
      <c r="Q275" s="1" t="str">
        <f t="shared" si="51"/>
        <v/>
      </c>
    </row>
    <row r="276" spans="2:17" s="1" customFormat="1" ht="13" x14ac:dyDescent="0.25">
      <c r="B276" s="166"/>
      <c r="C276" s="166"/>
      <c r="D276" s="164"/>
      <c r="E276" s="103"/>
      <c r="F276" s="22"/>
      <c r="G276" s="146" t="str">
        <f t="shared" si="43"/>
        <v/>
      </c>
      <c r="H276" s="146"/>
      <c r="I276" s="45">
        <f t="shared" si="44"/>
        <v>0</v>
      </c>
      <c r="J276" s="170">
        <f>IFERROR(VLOOKUP($D276,PGP!$A:$B,2,FALSE),0)</f>
        <v>0</v>
      </c>
      <c r="K276" s="147">
        <f t="shared" si="45"/>
        <v>0</v>
      </c>
      <c r="L276" s="171">
        <f t="shared" si="46"/>
        <v>0</v>
      </c>
      <c r="M276" s="148" t="str">
        <f t="shared" si="47"/>
        <v>N/A</v>
      </c>
      <c r="N276" s="149" t="str">
        <f t="shared" si="48"/>
        <v/>
      </c>
      <c r="O276" s="150">
        <f t="shared" si="49"/>
        <v>0</v>
      </c>
      <c r="P276" s="151" t="str">
        <f t="shared" si="50"/>
        <v/>
      </c>
      <c r="Q276" s="1" t="str">
        <f t="shared" si="51"/>
        <v/>
      </c>
    </row>
    <row r="277" spans="2:17" s="1" customFormat="1" ht="13" x14ac:dyDescent="0.25">
      <c r="B277" s="166"/>
      <c r="C277" s="166"/>
      <c r="D277" s="164"/>
      <c r="E277" s="103"/>
      <c r="F277" s="22"/>
      <c r="G277" s="146" t="str">
        <f t="shared" si="43"/>
        <v/>
      </c>
      <c r="H277" s="146"/>
      <c r="I277" s="45">
        <f t="shared" si="44"/>
        <v>0</v>
      </c>
      <c r="J277" s="170">
        <f>IFERROR(VLOOKUP($D277,PGP!$A:$B,2,FALSE),0)</f>
        <v>0</v>
      </c>
      <c r="K277" s="147">
        <f t="shared" si="45"/>
        <v>0</v>
      </c>
      <c r="L277" s="171">
        <f t="shared" si="46"/>
        <v>0</v>
      </c>
      <c r="M277" s="148" t="str">
        <f t="shared" si="47"/>
        <v>N/A</v>
      </c>
      <c r="N277" s="149" t="str">
        <f t="shared" si="48"/>
        <v/>
      </c>
      <c r="O277" s="150">
        <f t="shared" si="49"/>
        <v>0</v>
      </c>
      <c r="P277" s="151" t="str">
        <f t="shared" si="50"/>
        <v/>
      </c>
      <c r="Q277" s="1" t="str">
        <f t="shared" si="51"/>
        <v/>
      </c>
    </row>
    <row r="278" spans="2:17" s="1" customFormat="1" ht="13" x14ac:dyDescent="0.25">
      <c r="B278" s="166"/>
      <c r="C278" s="166"/>
      <c r="D278" s="164"/>
      <c r="E278" s="103"/>
      <c r="F278" s="22"/>
      <c r="G278" s="146" t="str">
        <f t="shared" si="43"/>
        <v/>
      </c>
      <c r="H278" s="146"/>
      <c r="I278" s="45">
        <f t="shared" si="44"/>
        <v>0</v>
      </c>
      <c r="J278" s="170">
        <f>IFERROR(VLOOKUP($D278,PGP!$A:$B,2,FALSE),0)</f>
        <v>0</v>
      </c>
      <c r="K278" s="147">
        <f t="shared" si="45"/>
        <v>0</v>
      </c>
      <c r="L278" s="171">
        <f t="shared" si="46"/>
        <v>0</v>
      </c>
      <c r="M278" s="148" t="str">
        <f t="shared" si="47"/>
        <v>N/A</v>
      </c>
      <c r="N278" s="149" t="str">
        <f t="shared" si="48"/>
        <v/>
      </c>
      <c r="O278" s="150">
        <f t="shared" si="49"/>
        <v>0</v>
      </c>
      <c r="P278" s="151" t="str">
        <f t="shared" si="50"/>
        <v/>
      </c>
      <c r="Q278" s="1" t="str">
        <f t="shared" si="51"/>
        <v/>
      </c>
    </row>
    <row r="279" spans="2:17" s="1" customFormat="1" ht="13" x14ac:dyDescent="0.25">
      <c r="B279" s="166"/>
      <c r="C279" s="166"/>
      <c r="D279" s="164"/>
      <c r="E279" s="103"/>
      <c r="F279" s="22"/>
      <c r="G279" s="146" t="str">
        <f t="shared" si="43"/>
        <v/>
      </c>
      <c r="H279" s="146"/>
      <c r="I279" s="45">
        <f t="shared" si="44"/>
        <v>0</v>
      </c>
      <c r="J279" s="170">
        <f>IFERROR(VLOOKUP($D279,PGP!$A:$B,2,FALSE),0)</f>
        <v>0</v>
      </c>
      <c r="K279" s="147">
        <f t="shared" si="45"/>
        <v>0</v>
      </c>
      <c r="L279" s="171">
        <f t="shared" si="46"/>
        <v>0</v>
      </c>
      <c r="M279" s="148" t="str">
        <f t="shared" si="47"/>
        <v>N/A</v>
      </c>
      <c r="N279" s="149" t="str">
        <f t="shared" si="48"/>
        <v/>
      </c>
      <c r="O279" s="150">
        <f t="shared" si="49"/>
        <v>0</v>
      </c>
      <c r="P279" s="151" t="str">
        <f t="shared" si="50"/>
        <v/>
      </c>
      <c r="Q279" s="1" t="str">
        <f t="shared" si="51"/>
        <v/>
      </c>
    </row>
    <row r="280" spans="2:17" s="1" customFormat="1" ht="13" x14ac:dyDescent="0.25">
      <c r="B280" s="166"/>
      <c r="C280" s="166"/>
      <c r="D280" s="164"/>
      <c r="E280" s="103"/>
      <c r="F280" s="22"/>
      <c r="G280" s="146" t="str">
        <f t="shared" si="43"/>
        <v/>
      </c>
      <c r="H280" s="146"/>
      <c r="I280" s="45">
        <f t="shared" si="44"/>
        <v>0</v>
      </c>
      <c r="J280" s="170">
        <f>IFERROR(VLOOKUP($D280,PGP!$A:$B,2,FALSE),0)</f>
        <v>0</v>
      </c>
      <c r="K280" s="147">
        <f t="shared" si="45"/>
        <v>0</v>
      </c>
      <c r="L280" s="171">
        <f t="shared" si="46"/>
        <v>0</v>
      </c>
      <c r="M280" s="148" t="str">
        <f t="shared" si="47"/>
        <v>N/A</v>
      </c>
      <c r="N280" s="149" t="str">
        <f t="shared" si="48"/>
        <v/>
      </c>
      <c r="O280" s="150">
        <f t="shared" si="49"/>
        <v>0</v>
      </c>
      <c r="P280" s="151" t="str">
        <f t="shared" si="50"/>
        <v/>
      </c>
      <c r="Q280" s="1" t="str">
        <f t="shared" si="51"/>
        <v/>
      </c>
    </row>
    <row r="281" spans="2:17" s="1" customFormat="1" ht="13" x14ac:dyDescent="0.25">
      <c r="B281" s="166"/>
      <c r="C281" s="166"/>
      <c r="D281" s="164"/>
      <c r="E281" s="103"/>
      <c r="F281" s="22"/>
      <c r="G281" s="146" t="str">
        <f t="shared" si="43"/>
        <v/>
      </c>
      <c r="H281" s="146"/>
      <c r="I281" s="45">
        <f t="shared" si="44"/>
        <v>0</v>
      </c>
      <c r="J281" s="170">
        <f>IFERROR(VLOOKUP($D281,PGP!$A:$B,2,FALSE),0)</f>
        <v>0</v>
      </c>
      <c r="K281" s="147">
        <f t="shared" si="45"/>
        <v>0</v>
      </c>
      <c r="L281" s="171">
        <f t="shared" si="46"/>
        <v>0</v>
      </c>
      <c r="M281" s="148" t="str">
        <f t="shared" si="47"/>
        <v>N/A</v>
      </c>
      <c r="N281" s="149" t="str">
        <f t="shared" si="48"/>
        <v/>
      </c>
      <c r="O281" s="150">
        <f t="shared" si="49"/>
        <v>0</v>
      </c>
      <c r="P281" s="151" t="str">
        <f t="shared" si="50"/>
        <v/>
      </c>
      <c r="Q281" s="1" t="str">
        <f t="shared" si="51"/>
        <v/>
      </c>
    </row>
    <row r="282" spans="2:17" s="1" customFormat="1" ht="13" x14ac:dyDescent="0.25">
      <c r="B282" s="166"/>
      <c r="C282" s="166"/>
      <c r="D282" s="164"/>
      <c r="E282" s="103"/>
      <c r="F282" s="22"/>
      <c r="G282" s="146" t="str">
        <f t="shared" si="43"/>
        <v/>
      </c>
      <c r="H282" s="146"/>
      <c r="I282" s="45">
        <f t="shared" si="44"/>
        <v>0</v>
      </c>
      <c r="J282" s="170">
        <f>IFERROR(VLOOKUP($D282,PGP!$A:$B,2,FALSE),0)</f>
        <v>0</v>
      </c>
      <c r="K282" s="147">
        <f t="shared" si="45"/>
        <v>0</v>
      </c>
      <c r="L282" s="171">
        <f t="shared" si="46"/>
        <v>0</v>
      </c>
      <c r="M282" s="148" t="str">
        <f t="shared" si="47"/>
        <v>N/A</v>
      </c>
      <c r="N282" s="149" t="str">
        <f t="shared" si="48"/>
        <v/>
      </c>
      <c r="O282" s="150">
        <f t="shared" si="49"/>
        <v>0</v>
      </c>
      <c r="P282" s="151" t="str">
        <f t="shared" si="50"/>
        <v/>
      </c>
      <c r="Q282" s="1" t="str">
        <f t="shared" si="51"/>
        <v/>
      </c>
    </row>
    <row r="283" spans="2:17" s="1" customFormat="1" ht="13" x14ac:dyDescent="0.25">
      <c r="B283" s="166"/>
      <c r="C283" s="166"/>
      <c r="D283" s="164"/>
      <c r="E283" s="103"/>
      <c r="F283" s="22"/>
      <c r="G283" s="146" t="str">
        <f t="shared" si="43"/>
        <v/>
      </c>
      <c r="H283" s="146"/>
      <c r="I283" s="45">
        <f t="shared" si="44"/>
        <v>0</v>
      </c>
      <c r="J283" s="170">
        <f>IFERROR(VLOOKUP($D283,PGP!$A:$B,2,FALSE),0)</f>
        <v>0</v>
      </c>
      <c r="K283" s="147">
        <f t="shared" si="45"/>
        <v>0</v>
      </c>
      <c r="L283" s="171">
        <f t="shared" si="46"/>
        <v>0</v>
      </c>
      <c r="M283" s="148" t="str">
        <f t="shared" si="47"/>
        <v>N/A</v>
      </c>
      <c r="N283" s="149" t="str">
        <f t="shared" si="48"/>
        <v/>
      </c>
      <c r="O283" s="150">
        <f t="shared" si="49"/>
        <v>0</v>
      </c>
      <c r="P283" s="151" t="str">
        <f t="shared" si="50"/>
        <v/>
      </c>
      <c r="Q283" s="1" t="str">
        <f t="shared" si="51"/>
        <v/>
      </c>
    </row>
    <row r="284" spans="2:17" s="1" customFormat="1" ht="13" x14ac:dyDescent="0.25">
      <c r="B284" s="166"/>
      <c r="C284" s="166"/>
      <c r="D284" s="164"/>
      <c r="E284" s="103"/>
      <c r="F284" s="22"/>
      <c r="G284" s="146" t="str">
        <f t="shared" si="43"/>
        <v/>
      </c>
      <c r="H284" s="146"/>
      <c r="I284" s="45">
        <f t="shared" si="44"/>
        <v>0</v>
      </c>
      <c r="J284" s="170">
        <f>IFERROR(VLOOKUP($D284,PGP!$A:$B,2,FALSE),0)</f>
        <v>0</v>
      </c>
      <c r="K284" s="147">
        <f t="shared" si="45"/>
        <v>0</v>
      </c>
      <c r="L284" s="171">
        <f t="shared" si="46"/>
        <v>0</v>
      </c>
      <c r="M284" s="148" t="str">
        <f t="shared" si="47"/>
        <v>N/A</v>
      </c>
      <c r="N284" s="149" t="str">
        <f t="shared" si="48"/>
        <v/>
      </c>
      <c r="O284" s="150">
        <f t="shared" si="49"/>
        <v>0</v>
      </c>
      <c r="P284" s="151" t="str">
        <f t="shared" si="50"/>
        <v/>
      </c>
      <c r="Q284" s="1" t="str">
        <f t="shared" si="51"/>
        <v/>
      </c>
    </row>
    <row r="285" spans="2:17" s="1" customFormat="1" ht="13" x14ac:dyDescent="0.25">
      <c r="B285" s="166"/>
      <c r="C285" s="166"/>
      <c r="D285" s="164"/>
      <c r="E285" s="103"/>
      <c r="F285" s="22"/>
      <c r="G285" s="146" t="str">
        <f t="shared" si="43"/>
        <v/>
      </c>
      <c r="H285" s="146"/>
      <c r="I285" s="45">
        <f t="shared" si="44"/>
        <v>0</v>
      </c>
      <c r="J285" s="170">
        <f>IFERROR(VLOOKUP($D285,PGP!$A:$B,2,FALSE),0)</f>
        <v>0</v>
      </c>
      <c r="K285" s="147">
        <f t="shared" si="45"/>
        <v>0</v>
      </c>
      <c r="L285" s="171">
        <f t="shared" si="46"/>
        <v>0</v>
      </c>
      <c r="M285" s="148" t="str">
        <f t="shared" si="47"/>
        <v>N/A</v>
      </c>
      <c r="N285" s="149" t="str">
        <f t="shared" si="48"/>
        <v/>
      </c>
      <c r="O285" s="150">
        <f t="shared" si="49"/>
        <v>0</v>
      </c>
      <c r="P285" s="151" t="str">
        <f t="shared" si="50"/>
        <v/>
      </c>
      <c r="Q285" s="1" t="str">
        <f t="shared" si="51"/>
        <v/>
      </c>
    </row>
    <row r="286" spans="2:17" s="1" customFormat="1" ht="13" x14ac:dyDescent="0.25">
      <c r="B286" s="166"/>
      <c r="C286" s="166"/>
      <c r="D286" s="164"/>
      <c r="E286" s="103"/>
      <c r="F286" s="22"/>
      <c r="G286" s="146" t="str">
        <f t="shared" si="43"/>
        <v/>
      </c>
      <c r="H286" s="146"/>
      <c r="I286" s="45">
        <f t="shared" si="44"/>
        <v>0</v>
      </c>
      <c r="J286" s="170">
        <f>IFERROR(VLOOKUP($D286,PGP!$A:$B,2,FALSE),0)</f>
        <v>0</v>
      </c>
      <c r="K286" s="147">
        <f t="shared" si="45"/>
        <v>0</v>
      </c>
      <c r="L286" s="171">
        <f t="shared" si="46"/>
        <v>0</v>
      </c>
      <c r="M286" s="148" t="str">
        <f t="shared" si="47"/>
        <v>N/A</v>
      </c>
      <c r="N286" s="149" t="str">
        <f t="shared" si="48"/>
        <v/>
      </c>
      <c r="O286" s="150">
        <f t="shared" si="49"/>
        <v>0</v>
      </c>
      <c r="P286" s="151" t="str">
        <f t="shared" si="50"/>
        <v/>
      </c>
      <c r="Q286" s="1" t="str">
        <f t="shared" si="51"/>
        <v/>
      </c>
    </row>
    <row r="287" spans="2:17" s="1" customFormat="1" ht="13" x14ac:dyDescent="0.25">
      <c r="B287" s="166"/>
      <c r="C287" s="166"/>
      <c r="D287" s="164"/>
      <c r="E287" s="103"/>
      <c r="F287" s="22"/>
      <c r="G287" s="146" t="str">
        <f t="shared" si="43"/>
        <v/>
      </c>
      <c r="H287" s="146"/>
      <c r="I287" s="45">
        <f t="shared" si="44"/>
        <v>0</v>
      </c>
      <c r="J287" s="170">
        <f>IFERROR(VLOOKUP($D287,PGP!$A:$B,2,FALSE),0)</f>
        <v>0</v>
      </c>
      <c r="K287" s="147">
        <f t="shared" si="45"/>
        <v>0</v>
      </c>
      <c r="L287" s="171">
        <f t="shared" si="46"/>
        <v>0</v>
      </c>
      <c r="M287" s="148" t="str">
        <f t="shared" si="47"/>
        <v>N/A</v>
      </c>
      <c r="N287" s="149" t="str">
        <f t="shared" si="48"/>
        <v/>
      </c>
      <c r="O287" s="150">
        <f t="shared" si="49"/>
        <v>0</v>
      </c>
      <c r="P287" s="151" t="str">
        <f t="shared" si="50"/>
        <v/>
      </c>
      <c r="Q287" s="1" t="str">
        <f t="shared" si="51"/>
        <v/>
      </c>
    </row>
    <row r="288" spans="2:17" s="1" customFormat="1" ht="13" x14ac:dyDescent="0.25">
      <c r="B288" s="166"/>
      <c r="C288" s="166"/>
      <c r="D288" s="164"/>
      <c r="E288" s="103"/>
      <c r="F288" s="22"/>
      <c r="G288" s="146" t="str">
        <f t="shared" si="43"/>
        <v/>
      </c>
      <c r="H288" s="146"/>
      <c r="I288" s="45">
        <f t="shared" si="44"/>
        <v>0</v>
      </c>
      <c r="J288" s="170">
        <f>IFERROR(VLOOKUP($D288,PGP!$A:$B,2,FALSE),0)</f>
        <v>0</v>
      </c>
      <c r="K288" s="147">
        <f t="shared" si="45"/>
        <v>0</v>
      </c>
      <c r="L288" s="171">
        <f t="shared" si="46"/>
        <v>0</v>
      </c>
      <c r="M288" s="148" t="str">
        <f t="shared" si="47"/>
        <v>N/A</v>
      </c>
      <c r="N288" s="149" t="str">
        <f t="shared" si="48"/>
        <v/>
      </c>
      <c r="O288" s="150">
        <f t="shared" si="49"/>
        <v>0</v>
      </c>
      <c r="P288" s="151" t="str">
        <f t="shared" si="50"/>
        <v/>
      </c>
      <c r="Q288" s="1" t="str">
        <f t="shared" si="51"/>
        <v/>
      </c>
    </row>
    <row r="289" spans="2:17" s="1" customFormat="1" ht="13" x14ac:dyDescent="0.25">
      <c r="B289" s="166"/>
      <c r="C289" s="166"/>
      <c r="D289" s="164"/>
      <c r="E289" s="103"/>
      <c r="F289" s="22"/>
      <c r="G289" s="146" t="str">
        <f t="shared" si="43"/>
        <v/>
      </c>
      <c r="H289" s="146"/>
      <c r="I289" s="45">
        <f t="shared" si="44"/>
        <v>0</v>
      </c>
      <c r="J289" s="170">
        <f>IFERROR(VLOOKUP($D289,PGP!$A:$B,2,FALSE),0)</f>
        <v>0</v>
      </c>
      <c r="K289" s="147">
        <f t="shared" si="45"/>
        <v>0</v>
      </c>
      <c r="L289" s="171">
        <f t="shared" si="46"/>
        <v>0</v>
      </c>
      <c r="M289" s="148" t="str">
        <f t="shared" si="47"/>
        <v>N/A</v>
      </c>
      <c r="N289" s="149" t="str">
        <f t="shared" si="48"/>
        <v/>
      </c>
      <c r="O289" s="150">
        <f t="shared" si="49"/>
        <v>0</v>
      </c>
      <c r="P289" s="151" t="str">
        <f t="shared" si="50"/>
        <v/>
      </c>
      <c r="Q289" s="1" t="str">
        <f t="shared" si="51"/>
        <v/>
      </c>
    </row>
    <row r="290" spans="2:17" s="1" customFormat="1" ht="13" x14ac:dyDescent="0.25">
      <c r="B290" s="166"/>
      <c r="C290" s="166"/>
      <c r="D290" s="164"/>
      <c r="E290" s="103"/>
      <c r="F290" s="22"/>
      <c r="G290" s="146" t="str">
        <f t="shared" si="43"/>
        <v/>
      </c>
      <c r="H290" s="146"/>
      <c r="I290" s="45">
        <f t="shared" si="44"/>
        <v>0</v>
      </c>
      <c r="J290" s="170">
        <f>IFERROR(VLOOKUP($D290,PGP!$A:$B,2,FALSE),0)</f>
        <v>0</v>
      </c>
      <c r="K290" s="147">
        <f t="shared" si="45"/>
        <v>0</v>
      </c>
      <c r="L290" s="171">
        <f t="shared" si="46"/>
        <v>0</v>
      </c>
      <c r="M290" s="148" t="str">
        <f t="shared" si="47"/>
        <v>N/A</v>
      </c>
      <c r="N290" s="149" t="str">
        <f t="shared" si="48"/>
        <v/>
      </c>
      <c r="O290" s="150">
        <f t="shared" si="49"/>
        <v>0</v>
      </c>
      <c r="P290" s="151" t="str">
        <f t="shared" si="50"/>
        <v/>
      </c>
      <c r="Q290" s="1" t="str">
        <f t="shared" si="51"/>
        <v/>
      </c>
    </row>
    <row r="291" spans="2:17" s="1" customFormat="1" ht="13" x14ac:dyDescent="0.25">
      <c r="B291" s="166"/>
      <c r="C291" s="166"/>
      <c r="D291" s="164"/>
      <c r="E291" s="103"/>
      <c r="F291" s="22"/>
      <c r="G291" s="146" t="str">
        <f t="shared" ref="G291:G354" si="52">IFERROR(F291/E291,"")</f>
        <v/>
      </c>
      <c r="H291" s="146"/>
      <c r="I291" s="45">
        <f t="shared" si="44"/>
        <v>0</v>
      </c>
      <c r="J291" s="170">
        <f>IFERROR(VLOOKUP($D291,PGP!$A:$B,2,FALSE),0)</f>
        <v>0</v>
      </c>
      <c r="K291" s="147">
        <f t="shared" si="45"/>
        <v>0</v>
      </c>
      <c r="L291" s="171">
        <f t="shared" si="46"/>
        <v>0</v>
      </c>
      <c r="M291" s="148" t="str">
        <f t="shared" si="47"/>
        <v>N/A</v>
      </c>
      <c r="N291" s="149" t="str">
        <f t="shared" si="48"/>
        <v/>
      </c>
      <c r="O291" s="150">
        <f t="shared" si="49"/>
        <v>0</v>
      </c>
      <c r="P291" s="151" t="str">
        <f t="shared" si="50"/>
        <v/>
      </c>
      <c r="Q291" s="1" t="str">
        <f t="shared" si="51"/>
        <v/>
      </c>
    </row>
    <row r="292" spans="2:17" s="1" customFormat="1" ht="13" x14ac:dyDescent="0.25">
      <c r="B292" s="166"/>
      <c r="C292" s="166"/>
      <c r="D292" s="164"/>
      <c r="E292" s="103"/>
      <c r="F292" s="22"/>
      <c r="G292" s="146" t="str">
        <f t="shared" si="52"/>
        <v/>
      </c>
      <c r="H292" s="146"/>
      <c r="I292" s="45">
        <f t="shared" si="44"/>
        <v>0</v>
      </c>
      <c r="J292" s="170">
        <f>IFERROR(VLOOKUP($D292,PGP!$A:$B,2,FALSE),0)</f>
        <v>0</v>
      </c>
      <c r="K292" s="147">
        <f t="shared" si="45"/>
        <v>0</v>
      </c>
      <c r="L292" s="171">
        <f t="shared" si="46"/>
        <v>0</v>
      </c>
      <c r="M292" s="148" t="str">
        <f t="shared" si="47"/>
        <v>N/A</v>
      </c>
      <c r="N292" s="149" t="str">
        <f t="shared" si="48"/>
        <v/>
      </c>
      <c r="O292" s="150">
        <f t="shared" si="49"/>
        <v>0</v>
      </c>
      <c r="P292" s="151" t="str">
        <f t="shared" si="50"/>
        <v/>
      </c>
      <c r="Q292" s="1" t="str">
        <f t="shared" si="51"/>
        <v/>
      </c>
    </row>
    <row r="293" spans="2:17" s="1" customFormat="1" ht="13" x14ac:dyDescent="0.25">
      <c r="B293" s="166"/>
      <c r="C293" s="166"/>
      <c r="D293" s="164"/>
      <c r="E293" s="103"/>
      <c r="F293" s="22"/>
      <c r="G293" s="146" t="str">
        <f t="shared" si="52"/>
        <v/>
      </c>
      <c r="H293" s="146"/>
      <c r="I293" s="45">
        <f t="shared" si="44"/>
        <v>0</v>
      </c>
      <c r="J293" s="170">
        <f>IFERROR(VLOOKUP($D293,PGP!$A:$B,2,FALSE),0)</f>
        <v>0</v>
      </c>
      <c r="K293" s="147">
        <f t="shared" si="45"/>
        <v>0</v>
      </c>
      <c r="L293" s="171">
        <f t="shared" si="46"/>
        <v>0</v>
      </c>
      <c r="M293" s="148" t="str">
        <f t="shared" si="47"/>
        <v>N/A</v>
      </c>
      <c r="N293" s="149" t="str">
        <f t="shared" si="48"/>
        <v/>
      </c>
      <c r="O293" s="150">
        <f t="shared" si="49"/>
        <v>0</v>
      </c>
      <c r="P293" s="151" t="str">
        <f t="shared" si="50"/>
        <v/>
      </c>
      <c r="Q293" s="1" t="str">
        <f t="shared" si="51"/>
        <v/>
      </c>
    </row>
    <row r="294" spans="2:17" s="1" customFormat="1" ht="13" x14ac:dyDescent="0.25">
      <c r="B294" s="166"/>
      <c r="C294" s="166"/>
      <c r="D294" s="164"/>
      <c r="E294" s="103"/>
      <c r="F294" s="22"/>
      <c r="G294" s="146" t="str">
        <f t="shared" si="52"/>
        <v/>
      </c>
      <c r="H294" s="146"/>
      <c r="I294" s="45">
        <f t="shared" si="44"/>
        <v>0</v>
      </c>
      <c r="J294" s="170">
        <f>IFERROR(VLOOKUP($D294,PGP!$A:$B,2,FALSE),0)</f>
        <v>0</v>
      </c>
      <c r="K294" s="147">
        <f t="shared" si="45"/>
        <v>0</v>
      </c>
      <c r="L294" s="171">
        <f t="shared" si="46"/>
        <v>0</v>
      </c>
      <c r="M294" s="148" t="str">
        <f t="shared" si="47"/>
        <v>N/A</v>
      </c>
      <c r="N294" s="149" t="str">
        <f t="shared" si="48"/>
        <v/>
      </c>
      <c r="O294" s="150">
        <f t="shared" si="49"/>
        <v>0</v>
      </c>
      <c r="P294" s="151" t="str">
        <f t="shared" si="50"/>
        <v/>
      </c>
      <c r="Q294" s="1" t="str">
        <f t="shared" si="51"/>
        <v/>
      </c>
    </row>
    <row r="295" spans="2:17" s="1" customFormat="1" ht="13" x14ac:dyDescent="0.25">
      <c r="B295" s="166"/>
      <c r="C295" s="166"/>
      <c r="D295" s="164"/>
      <c r="E295" s="103"/>
      <c r="F295" s="22"/>
      <c r="G295" s="146" t="str">
        <f t="shared" si="52"/>
        <v/>
      </c>
      <c r="H295" s="146"/>
      <c r="I295" s="45">
        <f t="shared" si="44"/>
        <v>0</v>
      </c>
      <c r="J295" s="170">
        <f>IFERROR(VLOOKUP($D295,PGP!$A:$B,2,FALSE),0)</f>
        <v>0</v>
      </c>
      <c r="K295" s="147">
        <f t="shared" si="45"/>
        <v>0</v>
      </c>
      <c r="L295" s="171">
        <f t="shared" si="46"/>
        <v>0</v>
      </c>
      <c r="M295" s="148" t="str">
        <f t="shared" si="47"/>
        <v>N/A</v>
      </c>
      <c r="N295" s="149" t="str">
        <f t="shared" si="48"/>
        <v/>
      </c>
      <c r="O295" s="150">
        <f t="shared" si="49"/>
        <v>0</v>
      </c>
      <c r="P295" s="151" t="str">
        <f t="shared" si="50"/>
        <v/>
      </c>
      <c r="Q295" s="1" t="str">
        <f t="shared" si="51"/>
        <v/>
      </c>
    </row>
    <row r="296" spans="2:17" s="1" customFormat="1" ht="13" x14ac:dyDescent="0.25">
      <c r="B296" s="166"/>
      <c r="C296" s="166"/>
      <c r="D296" s="164"/>
      <c r="E296" s="103"/>
      <c r="F296" s="22"/>
      <c r="G296" s="146" t="str">
        <f t="shared" si="52"/>
        <v/>
      </c>
      <c r="H296" s="146"/>
      <c r="I296" s="45">
        <f t="shared" si="44"/>
        <v>0</v>
      </c>
      <c r="J296" s="170">
        <f>IFERROR(VLOOKUP($D296,PGP!$A:$B,2,FALSE),0)</f>
        <v>0</v>
      </c>
      <c r="K296" s="147">
        <f t="shared" si="45"/>
        <v>0</v>
      </c>
      <c r="L296" s="171">
        <f t="shared" si="46"/>
        <v>0</v>
      </c>
      <c r="M296" s="148" t="str">
        <f t="shared" si="47"/>
        <v>N/A</v>
      </c>
      <c r="N296" s="149" t="str">
        <f t="shared" si="48"/>
        <v/>
      </c>
      <c r="O296" s="150">
        <f t="shared" si="49"/>
        <v>0</v>
      </c>
      <c r="P296" s="151" t="str">
        <f t="shared" si="50"/>
        <v/>
      </c>
      <c r="Q296" s="1" t="str">
        <f t="shared" si="51"/>
        <v/>
      </c>
    </row>
    <row r="297" spans="2:17" s="1" customFormat="1" ht="13" x14ac:dyDescent="0.25">
      <c r="B297" s="166"/>
      <c r="C297" s="166"/>
      <c r="D297" s="164"/>
      <c r="E297" s="103"/>
      <c r="F297" s="22"/>
      <c r="G297" s="146" t="str">
        <f t="shared" si="52"/>
        <v/>
      </c>
      <c r="H297" s="146"/>
      <c r="I297" s="45">
        <f t="shared" si="44"/>
        <v>0</v>
      </c>
      <c r="J297" s="170">
        <f>IFERROR(VLOOKUP($D297,PGP!$A:$B,2,FALSE),0)</f>
        <v>0</v>
      </c>
      <c r="K297" s="147">
        <f t="shared" si="45"/>
        <v>0</v>
      </c>
      <c r="L297" s="171">
        <f t="shared" si="46"/>
        <v>0</v>
      </c>
      <c r="M297" s="148" t="str">
        <f t="shared" si="47"/>
        <v>N/A</v>
      </c>
      <c r="N297" s="149" t="str">
        <f t="shared" si="48"/>
        <v/>
      </c>
      <c r="O297" s="150">
        <f t="shared" si="49"/>
        <v>0</v>
      </c>
      <c r="P297" s="151" t="str">
        <f t="shared" si="50"/>
        <v/>
      </c>
      <c r="Q297" s="1" t="str">
        <f t="shared" si="51"/>
        <v/>
      </c>
    </row>
    <row r="298" spans="2:17" s="1" customFormat="1" ht="13" x14ac:dyDescent="0.25">
      <c r="B298" s="166"/>
      <c r="C298" s="166"/>
      <c r="D298" s="164"/>
      <c r="E298" s="103"/>
      <c r="F298" s="22"/>
      <c r="G298" s="146" t="str">
        <f t="shared" si="52"/>
        <v/>
      </c>
      <c r="H298" s="146"/>
      <c r="I298" s="45">
        <f t="shared" ref="I298:I361" si="53">(IF(AND(D298="Fleurs séchées/Dried cannabis",(E298&lt;28)),1.05,0)+IF(AND(D298="Fleurs séchées/Dried cannabis",(E298=28)),0.9,0))*$E298</f>
        <v>0</v>
      </c>
      <c r="J298" s="170">
        <f>IFERROR(VLOOKUP($D298,PGP!$A:$B,2,FALSE),0)</f>
        <v>0</v>
      </c>
      <c r="K298" s="147">
        <f t="shared" ref="K298:K361" si="54">ROUNDDOWN(((F298/1.14975)-I298)/(1+J298),2)</f>
        <v>0</v>
      </c>
      <c r="L298" s="171">
        <f t="shared" ref="L298:L361" si="55">(IF(AND(D298="Fleurs séchées/Dried cannabis",(E298&lt;28)),1.85,0)+IF(AND(D298="Fleurs séchées/Dried cannabis",(E298=28)),1.25,0)+IF(AND(D298="Préroulés/Pre-rolled",(E298&lt;28)),2.2,0)+IF(D298="Moulu/Ground",1.5,0)+IF(D298="Cartouches/Cartridges",10.4,0)+IF(AND(D298="Haschich/Hash",(E298&gt;=3)),3.5,0)+IF(AND(D298="Haschich/Hash",AND(E298&gt;=2,E298&lt;3)),4.3,0)+IF(AND(D298="Haschich/Hash",AND(E298&gt;=0,E298&lt;2)),5.9,0)+IF(AND(D298="Préroulés/Pre-rolled",AND(E298&gt;=0,E298&gt;27.99)),1.7,0))*E298</f>
        <v>0</v>
      </c>
      <c r="M298" s="148" t="str">
        <f t="shared" ref="M298:M361" si="56">IF(L298&gt;0,(F298/1.14975)-L298,"N/A")</f>
        <v>N/A</v>
      </c>
      <c r="N298" s="149" t="str">
        <f t="shared" ref="N298:N361" si="57">IF(E298=0,"",IF(K298=O298,"Calcul de base/ Standard calculation","Marge protégée/ Protected margin"))</f>
        <v/>
      </c>
      <c r="O298" s="150">
        <f t="shared" ref="O298:O361" si="58">IF(K298="NA",M298,MIN(K298,M298))</f>
        <v>0</v>
      </c>
      <c r="P298" s="151" t="str">
        <f t="shared" ref="P298:P361" si="59">IF(ISBLANK(F298),"",IF(E298&gt;0,ROUNDDOWN(O298/0.05,0)*0.05,"Remplir colonne D/Complete column D"))</f>
        <v/>
      </c>
      <c r="Q298" s="1" t="str">
        <f t="shared" si="51"/>
        <v/>
      </c>
    </row>
    <row r="299" spans="2:17" s="1" customFormat="1" ht="13" x14ac:dyDescent="0.25">
      <c r="B299" s="166"/>
      <c r="C299" s="166"/>
      <c r="D299" s="164"/>
      <c r="E299" s="103"/>
      <c r="F299" s="22"/>
      <c r="G299" s="146" t="str">
        <f t="shared" si="52"/>
        <v/>
      </c>
      <c r="H299" s="146"/>
      <c r="I299" s="45">
        <f t="shared" si="53"/>
        <v>0</v>
      </c>
      <c r="J299" s="170">
        <f>IFERROR(VLOOKUP($D299,PGP!$A:$B,2,FALSE),0)</f>
        <v>0</v>
      </c>
      <c r="K299" s="147">
        <f t="shared" si="54"/>
        <v>0</v>
      </c>
      <c r="L299" s="171">
        <f t="shared" si="55"/>
        <v>0</v>
      </c>
      <c r="M299" s="148" t="str">
        <f t="shared" si="56"/>
        <v>N/A</v>
      </c>
      <c r="N299" s="149" t="str">
        <f t="shared" si="57"/>
        <v/>
      </c>
      <c r="O299" s="150">
        <f t="shared" si="58"/>
        <v>0</v>
      </c>
      <c r="P299" s="151" t="str">
        <f t="shared" si="59"/>
        <v/>
      </c>
      <c r="Q299" s="1" t="str">
        <f t="shared" si="51"/>
        <v/>
      </c>
    </row>
    <row r="300" spans="2:17" s="1" customFormat="1" ht="13" x14ac:dyDescent="0.25">
      <c r="B300" s="166"/>
      <c r="C300" s="166"/>
      <c r="D300" s="164"/>
      <c r="E300" s="103"/>
      <c r="F300" s="22"/>
      <c r="G300" s="146" t="str">
        <f t="shared" si="52"/>
        <v/>
      </c>
      <c r="H300" s="146"/>
      <c r="I300" s="45">
        <f t="shared" si="53"/>
        <v>0</v>
      </c>
      <c r="J300" s="170">
        <f>IFERROR(VLOOKUP($D300,PGP!$A:$B,2,FALSE),0)</f>
        <v>0</v>
      </c>
      <c r="K300" s="147">
        <f t="shared" si="54"/>
        <v>0</v>
      </c>
      <c r="L300" s="171">
        <f t="shared" si="55"/>
        <v>0</v>
      </c>
      <c r="M300" s="148" t="str">
        <f t="shared" si="56"/>
        <v>N/A</v>
      </c>
      <c r="N300" s="149" t="str">
        <f t="shared" si="57"/>
        <v/>
      </c>
      <c r="O300" s="150">
        <f t="shared" si="58"/>
        <v>0</v>
      </c>
      <c r="P300" s="151" t="str">
        <f t="shared" si="59"/>
        <v/>
      </c>
      <c r="Q300" s="1" t="str">
        <f t="shared" ref="Q300:Q363" si="60">IF(ROUND(F300,1)=F300,"","ATTENTION, arrondir au dixième près, WARNING, round up the amount")</f>
        <v/>
      </c>
    </row>
    <row r="301" spans="2:17" s="1" customFormat="1" ht="13" x14ac:dyDescent="0.25">
      <c r="B301" s="166"/>
      <c r="C301" s="166"/>
      <c r="D301" s="164"/>
      <c r="E301" s="103"/>
      <c r="F301" s="22"/>
      <c r="G301" s="146" t="str">
        <f t="shared" si="52"/>
        <v/>
      </c>
      <c r="H301" s="146"/>
      <c r="I301" s="45">
        <f t="shared" si="53"/>
        <v>0</v>
      </c>
      <c r="J301" s="170">
        <f>IFERROR(VLOOKUP($D301,PGP!$A:$B,2,FALSE),0)</f>
        <v>0</v>
      </c>
      <c r="K301" s="147">
        <f t="shared" si="54"/>
        <v>0</v>
      </c>
      <c r="L301" s="171">
        <f t="shared" si="55"/>
        <v>0</v>
      </c>
      <c r="M301" s="148" t="str">
        <f t="shared" si="56"/>
        <v>N/A</v>
      </c>
      <c r="N301" s="149" t="str">
        <f t="shared" si="57"/>
        <v/>
      </c>
      <c r="O301" s="150">
        <f t="shared" si="58"/>
        <v>0</v>
      </c>
      <c r="P301" s="151" t="str">
        <f t="shared" si="59"/>
        <v/>
      </c>
      <c r="Q301" s="1" t="str">
        <f t="shared" si="60"/>
        <v/>
      </c>
    </row>
    <row r="302" spans="2:17" s="1" customFormat="1" ht="13" x14ac:dyDescent="0.25">
      <c r="B302" s="166"/>
      <c r="C302" s="166"/>
      <c r="D302" s="164"/>
      <c r="E302" s="103"/>
      <c r="F302" s="22"/>
      <c r="G302" s="146" t="str">
        <f t="shared" si="52"/>
        <v/>
      </c>
      <c r="H302" s="146"/>
      <c r="I302" s="45">
        <f t="shared" si="53"/>
        <v>0</v>
      </c>
      <c r="J302" s="170">
        <f>IFERROR(VLOOKUP($D302,PGP!$A:$B,2,FALSE),0)</f>
        <v>0</v>
      </c>
      <c r="K302" s="147">
        <f t="shared" si="54"/>
        <v>0</v>
      </c>
      <c r="L302" s="171">
        <f t="shared" si="55"/>
        <v>0</v>
      </c>
      <c r="M302" s="148" t="str">
        <f t="shared" si="56"/>
        <v>N/A</v>
      </c>
      <c r="N302" s="149" t="str">
        <f t="shared" si="57"/>
        <v/>
      </c>
      <c r="O302" s="150">
        <f t="shared" si="58"/>
        <v>0</v>
      </c>
      <c r="P302" s="151" t="str">
        <f t="shared" si="59"/>
        <v/>
      </c>
      <c r="Q302" s="1" t="str">
        <f t="shared" si="60"/>
        <v/>
      </c>
    </row>
    <row r="303" spans="2:17" s="1" customFormat="1" ht="13" x14ac:dyDescent="0.25">
      <c r="B303" s="166"/>
      <c r="C303" s="166"/>
      <c r="D303" s="164"/>
      <c r="E303" s="103"/>
      <c r="F303" s="22"/>
      <c r="G303" s="146" t="str">
        <f t="shared" si="52"/>
        <v/>
      </c>
      <c r="H303" s="146"/>
      <c r="I303" s="45">
        <f t="shared" si="53"/>
        <v>0</v>
      </c>
      <c r="J303" s="170">
        <f>IFERROR(VLOOKUP($D303,PGP!$A:$B,2,FALSE),0)</f>
        <v>0</v>
      </c>
      <c r="K303" s="147">
        <f t="shared" si="54"/>
        <v>0</v>
      </c>
      <c r="L303" s="171">
        <f t="shared" si="55"/>
        <v>0</v>
      </c>
      <c r="M303" s="148" t="str">
        <f t="shared" si="56"/>
        <v>N/A</v>
      </c>
      <c r="N303" s="149" t="str">
        <f t="shared" si="57"/>
        <v/>
      </c>
      <c r="O303" s="150">
        <f t="shared" si="58"/>
        <v>0</v>
      </c>
      <c r="P303" s="151" t="str">
        <f t="shared" si="59"/>
        <v/>
      </c>
      <c r="Q303" s="1" t="str">
        <f t="shared" si="60"/>
        <v/>
      </c>
    </row>
    <row r="304" spans="2:17" s="1" customFormat="1" ht="13" x14ac:dyDescent="0.25">
      <c r="B304" s="166"/>
      <c r="C304" s="166"/>
      <c r="D304" s="164"/>
      <c r="E304" s="103"/>
      <c r="F304" s="22"/>
      <c r="G304" s="146" t="str">
        <f t="shared" si="52"/>
        <v/>
      </c>
      <c r="H304" s="146"/>
      <c r="I304" s="45">
        <f t="shared" si="53"/>
        <v>0</v>
      </c>
      <c r="J304" s="170">
        <f>IFERROR(VLOOKUP($D304,PGP!$A:$B,2,FALSE),0)</f>
        <v>0</v>
      </c>
      <c r="K304" s="147">
        <f t="shared" si="54"/>
        <v>0</v>
      </c>
      <c r="L304" s="171">
        <f t="shared" si="55"/>
        <v>0</v>
      </c>
      <c r="M304" s="148" t="str">
        <f t="shared" si="56"/>
        <v>N/A</v>
      </c>
      <c r="N304" s="149" t="str">
        <f t="shared" si="57"/>
        <v/>
      </c>
      <c r="O304" s="150">
        <f t="shared" si="58"/>
        <v>0</v>
      </c>
      <c r="P304" s="151" t="str">
        <f t="shared" si="59"/>
        <v/>
      </c>
      <c r="Q304" s="1" t="str">
        <f t="shared" si="60"/>
        <v/>
      </c>
    </row>
    <row r="305" spans="2:17" s="1" customFormat="1" ht="13" x14ac:dyDescent="0.25">
      <c r="B305" s="166"/>
      <c r="C305" s="166"/>
      <c r="D305" s="164"/>
      <c r="E305" s="103"/>
      <c r="F305" s="22"/>
      <c r="G305" s="146" t="str">
        <f t="shared" si="52"/>
        <v/>
      </c>
      <c r="H305" s="146"/>
      <c r="I305" s="45">
        <f t="shared" si="53"/>
        <v>0</v>
      </c>
      <c r="J305" s="170">
        <f>IFERROR(VLOOKUP($D305,PGP!$A:$B,2,FALSE),0)</f>
        <v>0</v>
      </c>
      <c r="K305" s="147">
        <f t="shared" si="54"/>
        <v>0</v>
      </c>
      <c r="L305" s="171">
        <f t="shared" si="55"/>
        <v>0</v>
      </c>
      <c r="M305" s="148" t="str">
        <f t="shared" si="56"/>
        <v>N/A</v>
      </c>
      <c r="N305" s="149" t="str">
        <f t="shared" si="57"/>
        <v/>
      </c>
      <c r="O305" s="150">
        <f t="shared" si="58"/>
        <v>0</v>
      </c>
      <c r="P305" s="151" t="str">
        <f t="shared" si="59"/>
        <v/>
      </c>
      <c r="Q305" s="1" t="str">
        <f t="shared" si="60"/>
        <v/>
      </c>
    </row>
    <row r="306" spans="2:17" s="1" customFormat="1" ht="13" x14ac:dyDescent="0.25">
      <c r="B306" s="166"/>
      <c r="C306" s="166"/>
      <c r="D306" s="164"/>
      <c r="E306" s="103"/>
      <c r="F306" s="22"/>
      <c r="G306" s="146" t="str">
        <f t="shared" si="52"/>
        <v/>
      </c>
      <c r="H306" s="146"/>
      <c r="I306" s="45">
        <f t="shared" si="53"/>
        <v>0</v>
      </c>
      <c r="J306" s="170">
        <f>IFERROR(VLOOKUP($D306,PGP!$A:$B,2,FALSE),0)</f>
        <v>0</v>
      </c>
      <c r="K306" s="147">
        <f t="shared" si="54"/>
        <v>0</v>
      </c>
      <c r="L306" s="171">
        <f t="shared" si="55"/>
        <v>0</v>
      </c>
      <c r="M306" s="148" t="str">
        <f t="shared" si="56"/>
        <v>N/A</v>
      </c>
      <c r="N306" s="149" t="str">
        <f t="shared" si="57"/>
        <v/>
      </c>
      <c r="O306" s="150">
        <f t="shared" si="58"/>
        <v>0</v>
      </c>
      <c r="P306" s="151" t="str">
        <f t="shared" si="59"/>
        <v/>
      </c>
      <c r="Q306" s="1" t="str">
        <f t="shared" si="60"/>
        <v/>
      </c>
    </row>
    <row r="307" spans="2:17" s="1" customFormat="1" ht="13" x14ac:dyDescent="0.25">
      <c r="B307" s="166"/>
      <c r="C307" s="166"/>
      <c r="D307" s="164"/>
      <c r="E307" s="103"/>
      <c r="F307" s="22"/>
      <c r="G307" s="146" t="str">
        <f t="shared" si="52"/>
        <v/>
      </c>
      <c r="H307" s="146"/>
      <c r="I307" s="45">
        <f t="shared" si="53"/>
        <v>0</v>
      </c>
      <c r="J307" s="170">
        <f>IFERROR(VLOOKUP($D307,PGP!$A:$B,2,FALSE),0)</f>
        <v>0</v>
      </c>
      <c r="K307" s="147">
        <f t="shared" si="54"/>
        <v>0</v>
      </c>
      <c r="L307" s="171">
        <f t="shared" si="55"/>
        <v>0</v>
      </c>
      <c r="M307" s="148" t="str">
        <f t="shared" si="56"/>
        <v>N/A</v>
      </c>
      <c r="N307" s="149" t="str">
        <f t="shared" si="57"/>
        <v/>
      </c>
      <c r="O307" s="150">
        <f t="shared" si="58"/>
        <v>0</v>
      </c>
      <c r="P307" s="151" t="str">
        <f t="shared" si="59"/>
        <v/>
      </c>
      <c r="Q307" s="1" t="str">
        <f t="shared" si="60"/>
        <v/>
      </c>
    </row>
    <row r="308" spans="2:17" s="1" customFormat="1" ht="13" x14ac:dyDescent="0.25">
      <c r="B308" s="166"/>
      <c r="C308" s="166"/>
      <c r="D308" s="164"/>
      <c r="E308" s="103"/>
      <c r="F308" s="22"/>
      <c r="G308" s="146" t="str">
        <f t="shared" si="52"/>
        <v/>
      </c>
      <c r="H308" s="146"/>
      <c r="I308" s="45">
        <f t="shared" si="53"/>
        <v>0</v>
      </c>
      <c r="J308" s="170">
        <f>IFERROR(VLOOKUP($D308,PGP!$A:$B,2,FALSE),0)</f>
        <v>0</v>
      </c>
      <c r="K308" s="147">
        <f t="shared" si="54"/>
        <v>0</v>
      </c>
      <c r="L308" s="171">
        <f t="shared" si="55"/>
        <v>0</v>
      </c>
      <c r="M308" s="148" t="str">
        <f t="shared" si="56"/>
        <v>N/A</v>
      </c>
      <c r="N308" s="149" t="str">
        <f t="shared" si="57"/>
        <v/>
      </c>
      <c r="O308" s="150">
        <f t="shared" si="58"/>
        <v>0</v>
      </c>
      <c r="P308" s="151" t="str">
        <f t="shared" si="59"/>
        <v/>
      </c>
      <c r="Q308" s="1" t="str">
        <f t="shared" si="60"/>
        <v/>
      </c>
    </row>
    <row r="309" spans="2:17" s="1" customFormat="1" ht="13" x14ac:dyDescent="0.25">
      <c r="B309" s="166"/>
      <c r="C309" s="166"/>
      <c r="D309" s="164"/>
      <c r="E309" s="103"/>
      <c r="F309" s="22"/>
      <c r="G309" s="146" t="str">
        <f t="shared" si="52"/>
        <v/>
      </c>
      <c r="H309" s="146"/>
      <c r="I309" s="45">
        <f t="shared" si="53"/>
        <v>0</v>
      </c>
      <c r="J309" s="170">
        <f>IFERROR(VLOOKUP($D309,PGP!$A:$B,2,FALSE),0)</f>
        <v>0</v>
      </c>
      <c r="K309" s="147">
        <f t="shared" si="54"/>
        <v>0</v>
      </c>
      <c r="L309" s="171">
        <f t="shared" si="55"/>
        <v>0</v>
      </c>
      <c r="M309" s="148" t="str">
        <f t="shared" si="56"/>
        <v>N/A</v>
      </c>
      <c r="N309" s="149" t="str">
        <f t="shared" si="57"/>
        <v/>
      </c>
      <c r="O309" s="150">
        <f t="shared" si="58"/>
        <v>0</v>
      </c>
      <c r="P309" s="151" t="str">
        <f t="shared" si="59"/>
        <v/>
      </c>
      <c r="Q309" s="1" t="str">
        <f t="shared" si="60"/>
        <v/>
      </c>
    </row>
    <row r="310" spans="2:17" s="1" customFormat="1" ht="13" x14ac:dyDescent="0.25">
      <c r="B310" s="166"/>
      <c r="C310" s="166"/>
      <c r="D310" s="164"/>
      <c r="E310" s="103"/>
      <c r="F310" s="22"/>
      <c r="G310" s="146" t="str">
        <f t="shared" si="52"/>
        <v/>
      </c>
      <c r="H310" s="146"/>
      <c r="I310" s="45">
        <f t="shared" si="53"/>
        <v>0</v>
      </c>
      <c r="J310" s="170">
        <f>IFERROR(VLOOKUP($D310,PGP!$A:$B,2,FALSE),0)</f>
        <v>0</v>
      </c>
      <c r="K310" s="147">
        <f t="shared" si="54"/>
        <v>0</v>
      </c>
      <c r="L310" s="171">
        <f t="shared" si="55"/>
        <v>0</v>
      </c>
      <c r="M310" s="148" t="str">
        <f t="shared" si="56"/>
        <v>N/A</v>
      </c>
      <c r="N310" s="149" t="str">
        <f t="shared" si="57"/>
        <v/>
      </c>
      <c r="O310" s="150">
        <f t="shared" si="58"/>
        <v>0</v>
      </c>
      <c r="P310" s="151" t="str">
        <f t="shared" si="59"/>
        <v/>
      </c>
      <c r="Q310" s="1" t="str">
        <f t="shared" si="60"/>
        <v/>
      </c>
    </row>
    <row r="311" spans="2:17" s="1" customFormat="1" ht="13" x14ac:dyDescent="0.25">
      <c r="B311" s="166"/>
      <c r="C311" s="166"/>
      <c r="D311" s="164"/>
      <c r="E311" s="103"/>
      <c r="F311" s="22"/>
      <c r="G311" s="146" t="str">
        <f t="shared" si="52"/>
        <v/>
      </c>
      <c r="H311" s="146"/>
      <c r="I311" s="45">
        <f t="shared" si="53"/>
        <v>0</v>
      </c>
      <c r="J311" s="170">
        <f>IFERROR(VLOOKUP($D311,PGP!$A:$B,2,FALSE),0)</f>
        <v>0</v>
      </c>
      <c r="K311" s="147">
        <f t="shared" si="54"/>
        <v>0</v>
      </c>
      <c r="L311" s="171">
        <f t="shared" si="55"/>
        <v>0</v>
      </c>
      <c r="M311" s="148" t="str">
        <f t="shared" si="56"/>
        <v>N/A</v>
      </c>
      <c r="N311" s="149" t="str">
        <f t="shared" si="57"/>
        <v/>
      </c>
      <c r="O311" s="150">
        <f t="shared" si="58"/>
        <v>0</v>
      </c>
      <c r="P311" s="151" t="str">
        <f t="shared" si="59"/>
        <v/>
      </c>
      <c r="Q311" s="1" t="str">
        <f t="shared" si="60"/>
        <v/>
      </c>
    </row>
    <row r="312" spans="2:17" s="1" customFormat="1" ht="13" x14ac:dyDescent="0.25">
      <c r="B312" s="166"/>
      <c r="C312" s="166"/>
      <c r="D312" s="164"/>
      <c r="E312" s="103"/>
      <c r="F312" s="22"/>
      <c r="G312" s="146" t="str">
        <f t="shared" si="52"/>
        <v/>
      </c>
      <c r="H312" s="146"/>
      <c r="I312" s="45">
        <f t="shared" si="53"/>
        <v>0</v>
      </c>
      <c r="J312" s="170">
        <f>IFERROR(VLOOKUP($D312,PGP!$A:$B,2,FALSE),0)</f>
        <v>0</v>
      </c>
      <c r="K312" s="147">
        <f t="shared" si="54"/>
        <v>0</v>
      </c>
      <c r="L312" s="171">
        <f t="shared" si="55"/>
        <v>0</v>
      </c>
      <c r="M312" s="148" t="str">
        <f t="shared" si="56"/>
        <v>N/A</v>
      </c>
      <c r="N312" s="149" t="str">
        <f t="shared" si="57"/>
        <v/>
      </c>
      <c r="O312" s="150">
        <f t="shared" si="58"/>
        <v>0</v>
      </c>
      <c r="P312" s="151" t="str">
        <f t="shared" si="59"/>
        <v/>
      </c>
      <c r="Q312" s="1" t="str">
        <f t="shared" si="60"/>
        <v/>
      </c>
    </row>
    <row r="313" spans="2:17" s="1" customFormat="1" ht="13" x14ac:dyDescent="0.25">
      <c r="B313" s="166"/>
      <c r="C313" s="166"/>
      <c r="D313" s="164"/>
      <c r="E313" s="103"/>
      <c r="F313" s="22"/>
      <c r="G313" s="146" t="str">
        <f t="shared" si="52"/>
        <v/>
      </c>
      <c r="H313" s="146"/>
      <c r="I313" s="45">
        <f t="shared" si="53"/>
        <v>0</v>
      </c>
      <c r="J313" s="170">
        <f>IFERROR(VLOOKUP($D313,PGP!$A:$B,2,FALSE),0)</f>
        <v>0</v>
      </c>
      <c r="K313" s="147">
        <f t="shared" si="54"/>
        <v>0</v>
      </c>
      <c r="L313" s="171">
        <f t="shared" si="55"/>
        <v>0</v>
      </c>
      <c r="M313" s="148" t="str">
        <f t="shared" si="56"/>
        <v>N/A</v>
      </c>
      <c r="N313" s="149" t="str">
        <f t="shared" si="57"/>
        <v/>
      </c>
      <c r="O313" s="150">
        <f t="shared" si="58"/>
        <v>0</v>
      </c>
      <c r="P313" s="151" t="str">
        <f t="shared" si="59"/>
        <v/>
      </c>
      <c r="Q313" s="1" t="str">
        <f t="shared" si="60"/>
        <v/>
      </c>
    </row>
    <row r="314" spans="2:17" s="1" customFormat="1" ht="13" x14ac:dyDescent="0.25">
      <c r="B314" s="166"/>
      <c r="C314" s="166"/>
      <c r="D314" s="164"/>
      <c r="E314" s="103"/>
      <c r="F314" s="22"/>
      <c r="G314" s="146" t="str">
        <f t="shared" si="52"/>
        <v/>
      </c>
      <c r="H314" s="146"/>
      <c r="I314" s="45">
        <f t="shared" si="53"/>
        <v>0</v>
      </c>
      <c r="J314" s="170">
        <f>IFERROR(VLOOKUP($D314,PGP!$A:$B,2,FALSE),0)</f>
        <v>0</v>
      </c>
      <c r="K314" s="147">
        <f t="shared" si="54"/>
        <v>0</v>
      </c>
      <c r="L314" s="171">
        <f t="shared" si="55"/>
        <v>0</v>
      </c>
      <c r="M314" s="148" t="str">
        <f t="shared" si="56"/>
        <v>N/A</v>
      </c>
      <c r="N314" s="149" t="str">
        <f t="shared" si="57"/>
        <v/>
      </c>
      <c r="O314" s="150">
        <f t="shared" si="58"/>
        <v>0</v>
      </c>
      <c r="P314" s="151" t="str">
        <f t="shared" si="59"/>
        <v/>
      </c>
      <c r="Q314" s="1" t="str">
        <f t="shared" si="60"/>
        <v/>
      </c>
    </row>
    <row r="315" spans="2:17" s="1" customFormat="1" ht="13" x14ac:dyDescent="0.25">
      <c r="B315" s="166"/>
      <c r="C315" s="166"/>
      <c r="D315" s="164"/>
      <c r="E315" s="103"/>
      <c r="F315" s="22"/>
      <c r="G315" s="146" t="str">
        <f t="shared" si="52"/>
        <v/>
      </c>
      <c r="H315" s="146"/>
      <c r="I315" s="45">
        <f t="shared" si="53"/>
        <v>0</v>
      </c>
      <c r="J315" s="170">
        <f>IFERROR(VLOOKUP($D315,PGP!$A:$B,2,FALSE),0)</f>
        <v>0</v>
      </c>
      <c r="K315" s="147">
        <f t="shared" si="54"/>
        <v>0</v>
      </c>
      <c r="L315" s="171">
        <f t="shared" si="55"/>
        <v>0</v>
      </c>
      <c r="M315" s="148" t="str">
        <f t="shared" si="56"/>
        <v>N/A</v>
      </c>
      <c r="N315" s="149" t="str">
        <f t="shared" si="57"/>
        <v/>
      </c>
      <c r="O315" s="150">
        <f t="shared" si="58"/>
        <v>0</v>
      </c>
      <c r="P315" s="151" t="str">
        <f t="shared" si="59"/>
        <v/>
      </c>
      <c r="Q315" s="1" t="str">
        <f t="shared" si="60"/>
        <v/>
      </c>
    </row>
    <row r="316" spans="2:17" s="1" customFormat="1" ht="13" x14ac:dyDescent="0.25">
      <c r="B316" s="166"/>
      <c r="C316" s="166"/>
      <c r="D316" s="164"/>
      <c r="E316" s="103"/>
      <c r="F316" s="22"/>
      <c r="G316" s="146" t="str">
        <f t="shared" si="52"/>
        <v/>
      </c>
      <c r="H316" s="146"/>
      <c r="I316" s="45">
        <f t="shared" si="53"/>
        <v>0</v>
      </c>
      <c r="J316" s="170">
        <f>IFERROR(VLOOKUP($D316,PGP!$A:$B,2,FALSE),0)</f>
        <v>0</v>
      </c>
      <c r="K316" s="147">
        <f t="shared" si="54"/>
        <v>0</v>
      </c>
      <c r="L316" s="171">
        <f t="shared" si="55"/>
        <v>0</v>
      </c>
      <c r="M316" s="148" t="str">
        <f t="shared" si="56"/>
        <v>N/A</v>
      </c>
      <c r="N316" s="149" t="str">
        <f t="shared" si="57"/>
        <v/>
      </c>
      <c r="O316" s="150">
        <f t="shared" si="58"/>
        <v>0</v>
      </c>
      <c r="P316" s="151" t="str">
        <f t="shared" si="59"/>
        <v/>
      </c>
      <c r="Q316" s="1" t="str">
        <f t="shared" si="60"/>
        <v/>
      </c>
    </row>
    <row r="317" spans="2:17" s="1" customFormat="1" ht="13" x14ac:dyDescent="0.25">
      <c r="B317" s="166"/>
      <c r="C317" s="166"/>
      <c r="D317" s="164"/>
      <c r="E317" s="103"/>
      <c r="F317" s="22"/>
      <c r="G317" s="146" t="str">
        <f t="shared" si="52"/>
        <v/>
      </c>
      <c r="H317" s="146"/>
      <c r="I317" s="45">
        <f t="shared" si="53"/>
        <v>0</v>
      </c>
      <c r="J317" s="170">
        <f>IFERROR(VLOOKUP($D317,PGP!$A:$B,2,FALSE),0)</f>
        <v>0</v>
      </c>
      <c r="K317" s="147">
        <f t="shared" si="54"/>
        <v>0</v>
      </c>
      <c r="L317" s="171">
        <f t="shared" si="55"/>
        <v>0</v>
      </c>
      <c r="M317" s="148" t="str">
        <f t="shared" si="56"/>
        <v>N/A</v>
      </c>
      <c r="N317" s="149" t="str">
        <f t="shared" si="57"/>
        <v/>
      </c>
      <c r="O317" s="150">
        <f t="shared" si="58"/>
        <v>0</v>
      </c>
      <c r="P317" s="151" t="str">
        <f t="shared" si="59"/>
        <v/>
      </c>
      <c r="Q317" s="1" t="str">
        <f t="shared" si="60"/>
        <v/>
      </c>
    </row>
    <row r="318" spans="2:17" s="1" customFormat="1" ht="13" x14ac:dyDescent="0.25">
      <c r="B318" s="166"/>
      <c r="C318" s="166"/>
      <c r="D318" s="164"/>
      <c r="E318" s="103"/>
      <c r="F318" s="22"/>
      <c r="G318" s="146" t="str">
        <f t="shared" si="52"/>
        <v/>
      </c>
      <c r="H318" s="146"/>
      <c r="I318" s="45">
        <f t="shared" si="53"/>
        <v>0</v>
      </c>
      <c r="J318" s="170">
        <f>IFERROR(VLOOKUP($D318,PGP!$A:$B,2,FALSE),0)</f>
        <v>0</v>
      </c>
      <c r="K318" s="147">
        <f t="shared" si="54"/>
        <v>0</v>
      </c>
      <c r="L318" s="171">
        <f t="shared" si="55"/>
        <v>0</v>
      </c>
      <c r="M318" s="148" t="str">
        <f t="shared" si="56"/>
        <v>N/A</v>
      </c>
      <c r="N318" s="149" t="str">
        <f t="shared" si="57"/>
        <v/>
      </c>
      <c r="O318" s="150">
        <f t="shared" si="58"/>
        <v>0</v>
      </c>
      <c r="P318" s="151" t="str">
        <f t="shared" si="59"/>
        <v/>
      </c>
      <c r="Q318" s="1" t="str">
        <f t="shared" si="60"/>
        <v/>
      </c>
    </row>
    <row r="319" spans="2:17" s="1" customFormat="1" ht="13" x14ac:dyDescent="0.25">
      <c r="B319" s="166"/>
      <c r="C319" s="166"/>
      <c r="D319" s="164"/>
      <c r="E319" s="103"/>
      <c r="F319" s="22"/>
      <c r="G319" s="146" t="str">
        <f t="shared" si="52"/>
        <v/>
      </c>
      <c r="H319" s="146"/>
      <c r="I319" s="45">
        <f t="shared" si="53"/>
        <v>0</v>
      </c>
      <c r="J319" s="170">
        <f>IFERROR(VLOOKUP($D319,PGP!$A:$B,2,FALSE),0)</f>
        <v>0</v>
      </c>
      <c r="K319" s="147">
        <f t="shared" si="54"/>
        <v>0</v>
      </c>
      <c r="L319" s="171">
        <f t="shared" si="55"/>
        <v>0</v>
      </c>
      <c r="M319" s="148" t="str">
        <f t="shared" si="56"/>
        <v>N/A</v>
      </c>
      <c r="N319" s="149" t="str">
        <f t="shared" si="57"/>
        <v/>
      </c>
      <c r="O319" s="150">
        <f t="shared" si="58"/>
        <v>0</v>
      </c>
      <c r="P319" s="151" t="str">
        <f t="shared" si="59"/>
        <v/>
      </c>
      <c r="Q319" s="1" t="str">
        <f t="shared" si="60"/>
        <v/>
      </c>
    </row>
    <row r="320" spans="2:17" s="1" customFormat="1" ht="13" x14ac:dyDescent="0.25">
      <c r="B320" s="166"/>
      <c r="C320" s="166"/>
      <c r="D320" s="164"/>
      <c r="E320" s="103"/>
      <c r="F320" s="22"/>
      <c r="G320" s="146" t="str">
        <f t="shared" si="52"/>
        <v/>
      </c>
      <c r="H320" s="146"/>
      <c r="I320" s="45">
        <f t="shared" si="53"/>
        <v>0</v>
      </c>
      <c r="J320" s="170">
        <f>IFERROR(VLOOKUP($D320,PGP!$A:$B,2,FALSE),0)</f>
        <v>0</v>
      </c>
      <c r="K320" s="147">
        <f t="shared" si="54"/>
        <v>0</v>
      </c>
      <c r="L320" s="171">
        <f t="shared" si="55"/>
        <v>0</v>
      </c>
      <c r="M320" s="148" t="str">
        <f t="shared" si="56"/>
        <v>N/A</v>
      </c>
      <c r="N320" s="149" t="str">
        <f t="shared" si="57"/>
        <v/>
      </c>
      <c r="O320" s="150">
        <f t="shared" si="58"/>
        <v>0</v>
      </c>
      <c r="P320" s="151" t="str">
        <f t="shared" si="59"/>
        <v/>
      </c>
      <c r="Q320" s="1" t="str">
        <f t="shared" si="60"/>
        <v/>
      </c>
    </row>
    <row r="321" spans="2:17" s="1" customFormat="1" ht="13" x14ac:dyDescent="0.25">
      <c r="B321" s="166"/>
      <c r="C321" s="166"/>
      <c r="D321" s="164"/>
      <c r="E321" s="103"/>
      <c r="F321" s="22"/>
      <c r="G321" s="146" t="str">
        <f t="shared" si="52"/>
        <v/>
      </c>
      <c r="H321" s="146"/>
      <c r="I321" s="45">
        <f t="shared" si="53"/>
        <v>0</v>
      </c>
      <c r="J321" s="170">
        <f>IFERROR(VLOOKUP($D321,PGP!$A:$B,2,FALSE),0)</f>
        <v>0</v>
      </c>
      <c r="K321" s="147">
        <f t="shared" si="54"/>
        <v>0</v>
      </c>
      <c r="L321" s="171">
        <f t="shared" si="55"/>
        <v>0</v>
      </c>
      <c r="M321" s="148" t="str">
        <f t="shared" si="56"/>
        <v>N/A</v>
      </c>
      <c r="N321" s="149" t="str">
        <f t="shared" si="57"/>
        <v/>
      </c>
      <c r="O321" s="150">
        <f t="shared" si="58"/>
        <v>0</v>
      </c>
      <c r="P321" s="151" t="str">
        <f t="shared" si="59"/>
        <v/>
      </c>
      <c r="Q321" s="1" t="str">
        <f t="shared" si="60"/>
        <v/>
      </c>
    </row>
    <row r="322" spans="2:17" s="1" customFormat="1" ht="13" x14ac:dyDescent="0.25">
      <c r="B322" s="166"/>
      <c r="C322" s="166"/>
      <c r="D322" s="164"/>
      <c r="E322" s="103"/>
      <c r="F322" s="22"/>
      <c r="G322" s="146" t="str">
        <f t="shared" si="52"/>
        <v/>
      </c>
      <c r="H322" s="146"/>
      <c r="I322" s="45">
        <f t="shared" si="53"/>
        <v>0</v>
      </c>
      <c r="J322" s="170">
        <f>IFERROR(VLOOKUP($D322,PGP!$A:$B,2,FALSE),0)</f>
        <v>0</v>
      </c>
      <c r="K322" s="147">
        <f t="shared" si="54"/>
        <v>0</v>
      </c>
      <c r="L322" s="171">
        <f t="shared" si="55"/>
        <v>0</v>
      </c>
      <c r="M322" s="148" t="str">
        <f t="shared" si="56"/>
        <v>N/A</v>
      </c>
      <c r="N322" s="149" t="str">
        <f t="shared" si="57"/>
        <v/>
      </c>
      <c r="O322" s="150">
        <f t="shared" si="58"/>
        <v>0</v>
      </c>
      <c r="P322" s="151" t="str">
        <f t="shared" si="59"/>
        <v/>
      </c>
      <c r="Q322" s="1" t="str">
        <f t="shared" si="60"/>
        <v/>
      </c>
    </row>
    <row r="323" spans="2:17" s="1" customFormat="1" ht="13" x14ac:dyDescent="0.25">
      <c r="B323" s="166"/>
      <c r="C323" s="166"/>
      <c r="D323" s="164"/>
      <c r="E323" s="103"/>
      <c r="F323" s="22"/>
      <c r="G323" s="146" t="str">
        <f t="shared" si="52"/>
        <v/>
      </c>
      <c r="H323" s="146"/>
      <c r="I323" s="45">
        <f t="shared" si="53"/>
        <v>0</v>
      </c>
      <c r="J323" s="170">
        <f>IFERROR(VLOOKUP($D323,PGP!$A:$B,2,FALSE),0)</f>
        <v>0</v>
      </c>
      <c r="K323" s="147">
        <f t="shared" si="54"/>
        <v>0</v>
      </c>
      <c r="L323" s="171">
        <f t="shared" si="55"/>
        <v>0</v>
      </c>
      <c r="M323" s="148" t="str">
        <f t="shared" si="56"/>
        <v>N/A</v>
      </c>
      <c r="N323" s="149" t="str">
        <f t="shared" si="57"/>
        <v/>
      </c>
      <c r="O323" s="150">
        <f t="shared" si="58"/>
        <v>0</v>
      </c>
      <c r="P323" s="151" t="str">
        <f t="shared" si="59"/>
        <v/>
      </c>
      <c r="Q323" s="1" t="str">
        <f t="shared" si="60"/>
        <v/>
      </c>
    </row>
    <row r="324" spans="2:17" s="1" customFormat="1" ht="13" x14ac:dyDescent="0.25">
      <c r="B324" s="166"/>
      <c r="C324" s="166"/>
      <c r="D324" s="164"/>
      <c r="E324" s="103"/>
      <c r="F324" s="22"/>
      <c r="G324" s="146" t="str">
        <f t="shared" si="52"/>
        <v/>
      </c>
      <c r="H324" s="146"/>
      <c r="I324" s="45">
        <f t="shared" si="53"/>
        <v>0</v>
      </c>
      <c r="J324" s="170">
        <f>IFERROR(VLOOKUP($D324,PGP!$A:$B,2,FALSE),0)</f>
        <v>0</v>
      </c>
      <c r="K324" s="147">
        <f t="shared" si="54"/>
        <v>0</v>
      </c>
      <c r="L324" s="171">
        <f t="shared" si="55"/>
        <v>0</v>
      </c>
      <c r="M324" s="148" t="str">
        <f t="shared" si="56"/>
        <v>N/A</v>
      </c>
      <c r="N324" s="149" t="str">
        <f t="shared" si="57"/>
        <v/>
      </c>
      <c r="O324" s="150">
        <f t="shared" si="58"/>
        <v>0</v>
      </c>
      <c r="P324" s="151" t="str">
        <f t="shared" si="59"/>
        <v/>
      </c>
      <c r="Q324" s="1" t="str">
        <f t="shared" si="60"/>
        <v/>
      </c>
    </row>
    <row r="325" spans="2:17" s="1" customFormat="1" ht="13" x14ac:dyDescent="0.25">
      <c r="B325" s="166"/>
      <c r="C325" s="166"/>
      <c r="D325" s="164"/>
      <c r="E325" s="103"/>
      <c r="F325" s="22"/>
      <c r="G325" s="146" t="str">
        <f t="shared" si="52"/>
        <v/>
      </c>
      <c r="H325" s="146"/>
      <c r="I325" s="45">
        <f t="shared" si="53"/>
        <v>0</v>
      </c>
      <c r="J325" s="170">
        <f>IFERROR(VLOOKUP($D325,PGP!$A:$B,2,FALSE),0)</f>
        <v>0</v>
      </c>
      <c r="K325" s="147">
        <f t="shared" si="54"/>
        <v>0</v>
      </c>
      <c r="L325" s="171">
        <f t="shared" si="55"/>
        <v>0</v>
      </c>
      <c r="M325" s="148" t="str">
        <f t="shared" si="56"/>
        <v>N/A</v>
      </c>
      <c r="N325" s="149" t="str">
        <f t="shared" si="57"/>
        <v/>
      </c>
      <c r="O325" s="150">
        <f t="shared" si="58"/>
        <v>0</v>
      </c>
      <c r="P325" s="151" t="str">
        <f t="shared" si="59"/>
        <v/>
      </c>
      <c r="Q325" s="1" t="str">
        <f t="shared" si="60"/>
        <v/>
      </c>
    </row>
    <row r="326" spans="2:17" s="1" customFormat="1" ht="13" x14ac:dyDescent="0.25">
      <c r="B326" s="166"/>
      <c r="C326" s="166"/>
      <c r="D326" s="164"/>
      <c r="E326" s="103"/>
      <c r="F326" s="22"/>
      <c r="G326" s="146" t="str">
        <f t="shared" si="52"/>
        <v/>
      </c>
      <c r="H326" s="146"/>
      <c r="I326" s="45">
        <f t="shared" si="53"/>
        <v>0</v>
      </c>
      <c r="J326" s="170">
        <f>IFERROR(VLOOKUP($D326,PGP!$A:$B,2,FALSE),0)</f>
        <v>0</v>
      </c>
      <c r="K326" s="147">
        <f t="shared" si="54"/>
        <v>0</v>
      </c>
      <c r="L326" s="171">
        <f t="shared" si="55"/>
        <v>0</v>
      </c>
      <c r="M326" s="148" t="str">
        <f t="shared" si="56"/>
        <v>N/A</v>
      </c>
      <c r="N326" s="149" t="str">
        <f t="shared" si="57"/>
        <v/>
      </c>
      <c r="O326" s="150">
        <f t="shared" si="58"/>
        <v>0</v>
      </c>
      <c r="P326" s="151" t="str">
        <f t="shared" si="59"/>
        <v/>
      </c>
      <c r="Q326" s="1" t="str">
        <f t="shared" si="60"/>
        <v/>
      </c>
    </row>
    <row r="327" spans="2:17" s="1" customFormat="1" ht="13" x14ac:dyDescent="0.25">
      <c r="B327" s="166"/>
      <c r="C327" s="166"/>
      <c r="D327" s="164"/>
      <c r="E327" s="103"/>
      <c r="F327" s="22"/>
      <c r="G327" s="146" t="str">
        <f t="shared" si="52"/>
        <v/>
      </c>
      <c r="H327" s="146"/>
      <c r="I327" s="45">
        <f t="shared" si="53"/>
        <v>0</v>
      </c>
      <c r="J327" s="170">
        <f>IFERROR(VLOOKUP($D327,PGP!$A:$B,2,FALSE),0)</f>
        <v>0</v>
      </c>
      <c r="K327" s="147">
        <f t="shared" si="54"/>
        <v>0</v>
      </c>
      <c r="L327" s="171">
        <f t="shared" si="55"/>
        <v>0</v>
      </c>
      <c r="M327" s="148" t="str">
        <f t="shared" si="56"/>
        <v>N/A</v>
      </c>
      <c r="N327" s="149" t="str">
        <f t="shared" si="57"/>
        <v/>
      </c>
      <c r="O327" s="150">
        <f t="shared" si="58"/>
        <v>0</v>
      </c>
      <c r="P327" s="151" t="str">
        <f t="shared" si="59"/>
        <v/>
      </c>
      <c r="Q327" s="1" t="str">
        <f t="shared" si="60"/>
        <v/>
      </c>
    </row>
    <row r="328" spans="2:17" s="1" customFormat="1" ht="13" x14ac:dyDescent="0.25">
      <c r="B328" s="166"/>
      <c r="C328" s="166"/>
      <c r="D328" s="164"/>
      <c r="E328" s="103"/>
      <c r="F328" s="22"/>
      <c r="G328" s="146" t="str">
        <f t="shared" si="52"/>
        <v/>
      </c>
      <c r="H328" s="146"/>
      <c r="I328" s="45">
        <f t="shared" si="53"/>
        <v>0</v>
      </c>
      <c r="J328" s="170">
        <f>IFERROR(VLOOKUP($D328,PGP!$A:$B,2,FALSE),0)</f>
        <v>0</v>
      </c>
      <c r="K328" s="147">
        <f t="shared" si="54"/>
        <v>0</v>
      </c>
      <c r="L328" s="171">
        <f t="shared" si="55"/>
        <v>0</v>
      </c>
      <c r="M328" s="148" t="str">
        <f t="shared" si="56"/>
        <v>N/A</v>
      </c>
      <c r="N328" s="149" t="str">
        <f t="shared" si="57"/>
        <v/>
      </c>
      <c r="O328" s="150">
        <f t="shared" si="58"/>
        <v>0</v>
      </c>
      <c r="P328" s="151" t="str">
        <f t="shared" si="59"/>
        <v/>
      </c>
      <c r="Q328" s="1" t="str">
        <f t="shared" si="60"/>
        <v/>
      </c>
    </row>
    <row r="329" spans="2:17" s="1" customFormat="1" ht="13" x14ac:dyDescent="0.25">
      <c r="B329" s="166"/>
      <c r="C329" s="166"/>
      <c r="D329" s="164"/>
      <c r="E329" s="103"/>
      <c r="F329" s="22"/>
      <c r="G329" s="146" t="str">
        <f t="shared" si="52"/>
        <v/>
      </c>
      <c r="H329" s="146"/>
      <c r="I329" s="45">
        <f t="shared" si="53"/>
        <v>0</v>
      </c>
      <c r="J329" s="170">
        <f>IFERROR(VLOOKUP($D329,PGP!$A:$B,2,FALSE),0)</f>
        <v>0</v>
      </c>
      <c r="K329" s="147">
        <f t="shared" si="54"/>
        <v>0</v>
      </c>
      <c r="L329" s="171">
        <f t="shared" si="55"/>
        <v>0</v>
      </c>
      <c r="M329" s="148" t="str">
        <f t="shared" si="56"/>
        <v>N/A</v>
      </c>
      <c r="N329" s="149" t="str">
        <f t="shared" si="57"/>
        <v/>
      </c>
      <c r="O329" s="150">
        <f t="shared" si="58"/>
        <v>0</v>
      </c>
      <c r="P329" s="151" t="str">
        <f t="shared" si="59"/>
        <v/>
      </c>
      <c r="Q329" s="1" t="str">
        <f t="shared" si="60"/>
        <v/>
      </c>
    </row>
    <row r="330" spans="2:17" s="1" customFormat="1" ht="13" x14ac:dyDescent="0.25">
      <c r="B330" s="166"/>
      <c r="C330" s="166"/>
      <c r="D330" s="164"/>
      <c r="E330" s="103"/>
      <c r="F330" s="22"/>
      <c r="G330" s="146" t="str">
        <f t="shared" si="52"/>
        <v/>
      </c>
      <c r="H330" s="146"/>
      <c r="I330" s="45">
        <f t="shared" si="53"/>
        <v>0</v>
      </c>
      <c r="J330" s="170">
        <f>IFERROR(VLOOKUP($D330,PGP!$A:$B,2,FALSE),0)</f>
        <v>0</v>
      </c>
      <c r="K330" s="147">
        <f t="shared" si="54"/>
        <v>0</v>
      </c>
      <c r="L330" s="171">
        <f t="shared" si="55"/>
        <v>0</v>
      </c>
      <c r="M330" s="148" t="str">
        <f t="shared" si="56"/>
        <v>N/A</v>
      </c>
      <c r="N330" s="149" t="str">
        <f t="shared" si="57"/>
        <v/>
      </c>
      <c r="O330" s="150">
        <f t="shared" si="58"/>
        <v>0</v>
      </c>
      <c r="P330" s="151" t="str">
        <f t="shared" si="59"/>
        <v/>
      </c>
      <c r="Q330" s="1" t="str">
        <f t="shared" si="60"/>
        <v/>
      </c>
    </row>
    <row r="331" spans="2:17" s="1" customFormat="1" ht="13" x14ac:dyDescent="0.25">
      <c r="B331" s="166"/>
      <c r="C331" s="166"/>
      <c r="D331" s="164"/>
      <c r="E331" s="103"/>
      <c r="F331" s="22"/>
      <c r="G331" s="146" t="str">
        <f t="shared" si="52"/>
        <v/>
      </c>
      <c r="H331" s="146"/>
      <c r="I331" s="45">
        <f t="shared" si="53"/>
        <v>0</v>
      </c>
      <c r="J331" s="170">
        <f>IFERROR(VLOOKUP($D331,PGP!$A:$B,2,FALSE),0)</f>
        <v>0</v>
      </c>
      <c r="K331" s="147">
        <f t="shared" si="54"/>
        <v>0</v>
      </c>
      <c r="L331" s="171">
        <f t="shared" si="55"/>
        <v>0</v>
      </c>
      <c r="M331" s="148" t="str">
        <f t="shared" si="56"/>
        <v>N/A</v>
      </c>
      <c r="N331" s="149" t="str">
        <f t="shared" si="57"/>
        <v/>
      </c>
      <c r="O331" s="150">
        <f t="shared" si="58"/>
        <v>0</v>
      </c>
      <c r="P331" s="151" t="str">
        <f t="shared" si="59"/>
        <v/>
      </c>
      <c r="Q331" s="1" t="str">
        <f t="shared" si="60"/>
        <v/>
      </c>
    </row>
    <row r="332" spans="2:17" s="1" customFormat="1" ht="13" x14ac:dyDescent="0.25">
      <c r="B332" s="166"/>
      <c r="C332" s="166"/>
      <c r="D332" s="164"/>
      <c r="E332" s="103"/>
      <c r="F332" s="22"/>
      <c r="G332" s="146" t="str">
        <f t="shared" si="52"/>
        <v/>
      </c>
      <c r="H332" s="146"/>
      <c r="I332" s="45">
        <f t="shared" si="53"/>
        <v>0</v>
      </c>
      <c r="J332" s="170">
        <f>IFERROR(VLOOKUP($D332,PGP!$A:$B,2,FALSE),0)</f>
        <v>0</v>
      </c>
      <c r="K332" s="147">
        <f t="shared" si="54"/>
        <v>0</v>
      </c>
      <c r="L332" s="171">
        <f t="shared" si="55"/>
        <v>0</v>
      </c>
      <c r="M332" s="148" t="str">
        <f t="shared" si="56"/>
        <v>N/A</v>
      </c>
      <c r="N332" s="149" t="str">
        <f t="shared" si="57"/>
        <v/>
      </c>
      <c r="O332" s="150">
        <f t="shared" si="58"/>
        <v>0</v>
      </c>
      <c r="P332" s="151" t="str">
        <f t="shared" si="59"/>
        <v/>
      </c>
      <c r="Q332" s="1" t="str">
        <f t="shared" si="60"/>
        <v/>
      </c>
    </row>
    <row r="333" spans="2:17" s="1" customFormat="1" ht="13" x14ac:dyDescent="0.25">
      <c r="B333" s="166"/>
      <c r="C333" s="166"/>
      <c r="D333" s="164"/>
      <c r="E333" s="103"/>
      <c r="F333" s="22"/>
      <c r="G333" s="146" t="str">
        <f t="shared" si="52"/>
        <v/>
      </c>
      <c r="H333" s="146"/>
      <c r="I333" s="45">
        <f t="shared" si="53"/>
        <v>0</v>
      </c>
      <c r="J333" s="170">
        <f>IFERROR(VLOOKUP($D333,PGP!$A:$B,2,FALSE),0)</f>
        <v>0</v>
      </c>
      <c r="K333" s="147">
        <f t="shared" si="54"/>
        <v>0</v>
      </c>
      <c r="L333" s="171">
        <f t="shared" si="55"/>
        <v>0</v>
      </c>
      <c r="M333" s="148" t="str">
        <f t="shared" si="56"/>
        <v>N/A</v>
      </c>
      <c r="N333" s="149" t="str">
        <f t="shared" si="57"/>
        <v/>
      </c>
      <c r="O333" s="150">
        <f t="shared" si="58"/>
        <v>0</v>
      </c>
      <c r="P333" s="151" t="str">
        <f t="shared" si="59"/>
        <v/>
      </c>
      <c r="Q333" s="1" t="str">
        <f t="shared" si="60"/>
        <v/>
      </c>
    </row>
    <row r="334" spans="2:17" s="1" customFormat="1" ht="13" x14ac:dyDescent="0.25">
      <c r="B334" s="166"/>
      <c r="C334" s="166"/>
      <c r="D334" s="164"/>
      <c r="E334" s="103"/>
      <c r="F334" s="22"/>
      <c r="G334" s="146" t="str">
        <f t="shared" si="52"/>
        <v/>
      </c>
      <c r="H334" s="146"/>
      <c r="I334" s="45">
        <f t="shared" si="53"/>
        <v>0</v>
      </c>
      <c r="J334" s="170">
        <f>IFERROR(VLOOKUP($D334,PGP!$A:$B,2,FALSE),0)</f>
        <v>0</v>
      </c>
      <c r="K334" s="147">
        <f t="shared" si="54"/>
        <v>0</v>
      </c>
      <c r="L334" s="171">
        <f t="shared" si="55"/>
        <v>0</v>
      </c>
      <c r="M334" s="148" t="str">
        <f t="shared" si="56"/>
        <v>N/A</v>
      </c>
      <c r="N334" s="149" t="str">
        <f t="shared" si="57"/>
        <v/>
      </c>
      <c r="O334" s="150">
        <f t="shared" si="58"/>
        <v>0</v>
      </c>
      <c r="P334" s="151" t="str">
        <f t="shared" si="59"/>
        <v/>
      </c>
      <c r="Q334" s="1" t="str">
        <f t="shared" si="60"/>
        <v/>
      </c>
    </row>
    <row r="335" spans="2:17" s="1" customFormat="1" ht="13" x14ac:dyDescent="0.25">
      <c r="B335" s="166"/>
      <c r="C335" s="166"/>
      <c r="D335" s="164"/>
      <c r="E335" s="103"/>
      <c r="F335" s="22"/>
      <c r="G335" s="146" t="str">
        <f t="shared" si="52"/>
        <v/>
      </c>
      <c r="H335" s="146"/>
      <c r="I335" s="45">
        <f t="shared" si="53"/>
        <v>0</v>
      </c>
      <c r="J335" s="170">
        <f>IFERROR(VLOOKUP($D335,PGP!$A:$B,2,FALSE),0)</f>
        <v>0</v>
      </c>
      <c r="K335" s="147">
        <f t="shared" si="54"/>
        <v>0</v>
      </c>
      <c r="L335" s="171">
        <f t="shared" si="55"/>
        <v>0</v>
      </c>
      <c r="M335" s="148" t="str">
        <f t="shared" si="56"/>
        <v>N/A</v>
      </c>
      <c r="N335" s="149" t="str">
        <f t="shared" si="57"/>
        <v/>
      </c>
      <c r="O335" s="150">
        <f t="shared" si="58"/>
        <v>0</v>
      </c>
      <c r="P335" s="151" t="str">
        <f t="shared" si="59"/>
        <v/>
      </c>
      <c r="Q335" s="1" t="str">
        <f t="shared" si="60"/>
        <v/>
      </c>
    </row>
    <row r="336" spans="2:17" s="1" customFormat="1" ht="13" x14ac:dyDescent="0.25">
      <c r="B336" s="166"/>
      <c r="C336" s="166"/>
      <c r="D336" s="164"/>
      <c r="E336" s="103"/>
      <c r="F336" s="22"/>
      <c r="G336" s="146" t="str">
        <f t="shared" si="52"/>
        <v/>
      </c>
      <c r="H336" s="146"/>
      <c r="I336" s="45">
        <f t="shared" si="53"/>
        <v>0</v>
      </c>
      <c r="J336" s="170">
        <f>IFERROR(VLOOKUP($D336,PGP!$A:$B,2,FALSE),0)</f>
        <v>0</v>
      </c>
      <c r="K336" s="147">
        <f t="shared" si="54"/>
        <v>0</v>
      </c>
      <c r="L336" s="171">
        <f t="shared" si="55"/>
        <v>0</v>
      </c>
      <c r="M336" s="148" t="str">
        <f t="shared" si="56"/>
        <v>N/A</v>
      </c>
      <c r="N336" s="149" t="str">
        <f t="shared" si="57"/>
        <v/>
      </c>
      <c r="O336" s="150">
        <f t="shared" si="58"/>
        <v>0</v>
      </c>
      <c r="P336" s="151" t="str">
        <f t="shared" si="59"/>
        <v/>
      </c>
      <c r="Q336" s="1" t="str">
        <f t="shared" si="60"/>
        <v/>
      </c>
    </row>
    <row r="337" spans="2:17" s="1" customFormat="1" ht="13" x14ac:dyDescent="0.25">
      <c r="B337" s="166"/>
      <c r="C337" s="166"/>
      <c r="D337" s="164"/>
      <c r="E337" s="103"/>
      <c r="F337" s="22"/>
      <c r="G337" s="146" t="str">
        <f t="shared" si="52"/>
        <v/>
      </c>
      <c r="H337" s="146"/>
      <c r="I337" s="45">
        <f t="shared" si="53"/>
        <v>0</v>
      </c>
      <c r="J337" s="170">
        <f>IFERROR(VLOOKUP($D337,PGP!$A:$B,2,FALSE),0)</f>
        <v>0</v>
      </c>
      <c r="K337" s="147">
        <f t="shared" si="54"/>
        <v>0</v>
      </c>
      <c r="L337" s="171">
        <f t="shared" si="55"/>
        <v>0</v>
      </c>
      <c r="M337" s="148" t="str">
        <f t="shared" si="56"/>
        <v>N/A</v>
      </c>
      <c r="N337" s="149" t="str">
        <f t="shared" si="57"/>
        <v/>
      </c>
      <c r="O337" s="150">
        <f t="shared" si="58"/>
        <v>0</v>
      </c>
      <c r="P337" s="151" t="str">
        <f t="shared" si="59"/>
        <v/>
      </c>
      <c r="Q337" s="1" t="str">
        <f t="shared" si="60"/>
        <v/>
      </c>
    </row>
    <row r="338" spans="2:17" s="1" customFormat="1" ht="13" x14ac:dyDescent="0.25">
      <c r="B338" s="166"/>
      <c r="C338" s="166"/>
      <c r="D338" s="164"/>
      <c r="E338" s="103"/>
      <c r="F338" s="22"/>
      <c r="G338" s="146" t="str">
        <f t="shared" si="52"/>
        <v/>
      </c>
      <c r="H338" s="146"/>
      <c r="I338" s="45">
        <f t="shared" si="53"/>
        <v>0</v>
      </c>
      <c r="J338" s="170">
        <f>IFERROR(VLOOKUP($D338,PGP!$A:$B,2,FALSE),0)</f>
        <v>0</v>
      </c>
      <c r="K338" s="147">
        <f t="shared" si="54"/>
        <v>0</v>
      </c>
      <c r="L338" s="171">
        <f t="shared" si="55"/>
        <v>0</v>
      </c>
      <c r="M338" s="148" t="str">
        <f t="shared" si="56"/>
        <v>N/A</v>
      </c>
      <c r="N338" s="149" t="str">
        <f t="shared" si="57"/>
        <v/>
      </c>
      <c r="O338" s="150">
        <f t="shared" si="58"/>
        <v>0</v>
      </c>
      <c r="P338" s="151" t="str">
        <f t="shared" si="59"/>
        <v/>
      </c>
      <c r="Q338" s="1" t="str">
        <f t="shared" si="60"/>
        <v/>
      </c>
    </row>
    <row r="339" spans="2:17" s="1" customFormat="1" ht="13" x14ac:dyDescent="0.25">
      <c r="B339" s="166"/>
      <c r="C339" s="166"/>
      <c r="D339" s="164"/>
      <c r="E339" s="103"/>
      <c r="F339" s="22"/>
      <c r="G339" s="146" t="str">
        <f t="shared" si="52"/>
        <v/>
      </c>
      <c r="H339" s="146"/>
      <c r="I339" s="45">
        <f t="shared" si="53"/>
        <v>0</v>
      </c>
      <c r="J339" s="170">
        <f>IFERROR(VLOOKUP($D339,PGP!$A:$B,2,FALSE),0)</f>
        <v>0</v>
      </c>
      <c r="K339" s="147">
        <f t="shared" si="54"/>
        <v>0</v>
      </c>
      <c r="L339" s="171">
        <f t="shared" si="55"/>
        <v>0</v>
      </c>
      <c r="M339" s="148" t="str">
        <f t="shared" si="56"/>
        <v>N/A</v>
      </c>
      <c r="N339" s="149" t="str">
        <f t="shared" si="57"/>
        <v/>
      </c>
      <c r="O339" s="150">
        <f t="shared" si="58"/>
        <v>0</v>
      </c>
      <c r="P339" s="151" t="str">
        <f t="shared" si="59"/>
        <v/>
      </c>
      <c r="Q339" s="1" t="str">
        <f t="shared" si="60"/>
        <v/>
      </c>
    </row>
    <row r="340" spans="2:17" s="1" customFormat="1" ht="13" x14ac:dyDescent="0.25">
      <c r="B340" s="166"/>
      <c r="C340" s="166"/>
      <c r="D340" s="164"/>
      <c r="E340" s="103"/>
      <c r="F340" s="22"/>
      <c r="G340" s="146" t="str">
        <f t="shared" si="52"/>
        <v/>
      </c>
      <c r="H340" s="146"/>
      <c r="I340" s="45">
        <f t="shared" si="53"/>
        <v>0</v>
      </c>
      <c r="J340" s="170">
        <f>IFERROR(VLOOKUP($D340,PGP!$A:$B,2,FALSE),0)</f>
        <v>0</v>
      </c>
      <c r="K340" s="147">
        <f t="shared" si="54"/>
        <v>0</v>
      </c>
      <c r="L340" s="171">
        <f t="shared" si="55"/>
        <v>0</v>
      </c>
      <c r="M340" s="148" t="str">
        <f t="shared" si="56"/>
        <v>N/A</v>
      </c>
      <c r="N340" s="149" t="str">
        <f t="shared" si="57"/>
        <v/>
      </c>
      <c r="O340" s="150">
        <f t="shared" si="58"/>
        <v>0</v>
      </c>
      <c r="P340" s="151" t="str">
        <f t="shared" si="59"/>
        <v/>
      </c>
      <c r="Q340" s="1" t="str">
        <f t="shared" si="60"/>
        <v/>
      </c>
    </row>
    <row r="341" spans="2:17" s="1" customFormat="1" ht="13" x14ac:dyDescent="0.25">
      <c r="B341" s="166"/>
      <c r="C341" s="166"/>
      <c r="D341" s="164"/>
      <c r="E341" s="103"/>
      <c r="F341" s="22"/>
      <c r="G341" s="146" t="str">
        <f t="shared" si="52"/>
        <v/>
      </c>
      <c r="H341" s="146"/>
      <c r="I341" s="45">
        <f t="shared" si="53"/>
        <v>0</v>
      </c>
      <c r="J341" s="170">
        <f>IFERROR(VLOOKUP($D341,PGP!$A:$B,2,FALSE),0)</f>
        <v>0</v>
      </c>
      <c r="K341" s="147">
        <f t="shared" si="54"/>
        <v>0</v>
      </c>
      <c r="L341" s="171">
        <f t="shared" si="55"/>
        <v>0</v>
      </c>
      <c r="M341" s="148" t="str">
        <f t="shared" si="56"/>
        <v>N/A</v>
      </c>
      <c r="N341" s="149" t="str">
        <f t="shared" si="57"/>
        <v/>
      </c>
      <c r="O341" s="150">
        <f t="shared" si="58"/>
        <v>0</v>
      </c>
      <c r="P341" s="151" t="str">
        <f t="shared" si="59"/>
        <v/>
      </c>
      <c r="Q341" s="1" t="str">
        <f t="shared" si="60"/>
        <v/>
      </c>
    </row>
    <row r="342" spans="2:17" s="1" customFormat="1" ht="13" x14ac:dyDescent="0.25">
      <c r="B342" s="166"/>
      <c r="C342" s="166"/>
      <c r="D342" s="164"/>
      <c r="E342" s="103"/>
      <c r="F342" s="22"/>
      <c r="G342" s="146" t="str">
        <f t="shared" si="52"/>
        <v/>
      </c>
      <c r="H342" s="146"/>
      <c r="I342" s="45">
        <f t="shared" si="53"/>
        <v>0</v>
      </c>
      <c r="J342" s="170">
        <f>IFERROR(VLOOKUP($D342,PGP!$A:$B,2,FALSE),0)</f>
        <v>0</v>
      </c>
      <c r="K342" s="147">
        <f t="shared" si="54"/>
        <v>0</v>
      </c>
      <c r="L342" s="171">
        <f t="shared" si="55"/>
        <v>0</v>
      </c>
      <c r="M342" s="148" t="str">
        <f t="shared" si="56"/>
        <v>N/A</v>
      </c>
      <c r="N342" s="149" t="str">
        <f t="shared" si="57"/>
        <v/>
      </c>
      <c r="O342" s="150">
        <f t="shared" si="58"/>
        <v>0</v>
      </c>
      <c r="P342" s="151" t="str">
        <f t="shared" si="59"/>
        <v/>
      </c>
      <c r="Q342" s="1" t="str">
        <f t="shared" si="60"/>
        <v/>
      </c>
    </row>
    <row r="343" spans="2:17" s="1" customFormat="1" ht="13" x14ac:dyDescent="0.25">
      <c r="B343" s="166"/>
      <c r="C343" s="166"/>
      <c r="D343" s="164"/>
      <c r="E343" s="103"/>
      <c r="F343" s="22"/>
      <c r="G343" s="146" t="str">
        <f t="shared" si="52"/>
        <v/>
      </c>
      <c r="H343" s="146"/>
      <c r="I343" s="45">
        <f t="shared" si="53"/>
        <v>0</v>
      </c>
      <c r="J343" s="170">
        <f>IFERROR(VLOOKUP($D343,PGP!$A:$B,2,FALSE),0)</f>
        <v>0</v>
      </c>
      <c r="K343" s="147">
        <f t="shared" si="54"/>
        <v>0</v>
      </c>
      <c r="L343" s="171">
        <f t="shared" si="55"/>
        <v>0</v>
      </c>
      <c r="M343" s="148" t="str">
        <f t="shared" si="56"/>
        <v>N/A</v>
      </c>
      <c r="N343" s="149" t="str">
        <f t="shared" si="57"/>
        <v/>
      </c>
      <c r="O343" s="150">
        <f t="shared" si="58"/>
        <v>0</v>
      </c>
      <c r="P343" s="151" t="str">
        <f t="shared" si="59"/>
        <v/>
      </c>
      <c r="Q343" s="1" t="str">
        <f t="shared" si="60"/>
        <v/>
      </c>
    </row>
    <row r="344" spans="2:17" s="1" customFormat="1" ht="13" x14ac:dyDescent="0.25">
      <c r="B344" s="166"/>
      <c r="C344" s="166"/>
      <c r="D344" s="164"/>
      <c r="E344" s="103"/>
      <c r="F344" s="22"/>
      <c r="G344" s="146" t="str">
        <f t="shared" si="52"/>
        <v/>
      </c>
      <c r="H344" s="146"/>
      <c r="I344" s="45">
        <f t="shared" si="53"/>
        <v>0</v>
      </c>
      <c r="J344" s="170">
        <f>IFERROR(VLOOKUP($D344,PGP!$A:$B,2,FALSE),0)</f>
        <v>0</v>
      </c>
      <c r="K344" s="147">
        <f t="shared" si="54"/>
        <v>0</v>
      </c>
      <c r="L344" s="171">
        <f t="shared" si="55"/>
        <v>0</v>
      </c>
      <c r="M344" s="148" t="str">
        <f t="shared" si="56"/>
        <v>N/A</v>
      </c>
      <c r="N344" s="149" t="str">
        <f t="shared" si="57"/>
        <v/>
      </c>
      <c r="O344" s="150">
        <f t="shared" si="58"/>
        <v>0</v>
      </c>
      <c r="P344" s="151" t="str">
        <f t="shared" si="59"/>
        <v/>
      </c>
      <c r="Q344" s="1" t="str">
        <f t="shared" si="60"/>
        <v/>
      </c>
    </row>
    <row r="345" spans="2:17" s="1" customFormat="1" ht="13" x14ac:dyDescent="0.25">
      <c r="B345" s="166"/>
      <c r="C345" s="166"/>
      <c r="D345" s="164"/>
      <c r="E345" s="103"/>
      <c r="F345" s="22"/>
      <c r="G345" s="146" t="str">
        <f t="shared" si="52"/>
        <v/>
      </c>
      <c r="H345" s="146"/>
      <c r="I345" s="45">
        <f t="shared" si="53"/>
        <v>0</v>
      </c>
      <c r="J345" s="170">
        <f>IFERROR(VLOOKUP($D345,PGP!$A:$B,2,FALSE),0)</f>
        <v>0</v>
      </c>
      <c r="K345" s="147">
        <f t="shared" si="54"/>
        <v>0</v>
      </c>
      <c r="L345" s="171">
        <f t="shared" si="55"/>
        <v>0</v>
      </c>
      <c r="M345" s="148" t="str">
        <f t="shared" si="56"/>
        <v>N/A</v>
      </c>
      <c r="N345" s="149" t="str">
        <f t="shared" si="57"/>
        <v/>
      </c>
      <c r="O345" s="150">
        <f t="shared" si="58"/>
        <v>0</v>
      </c>
      <c r="P345" s="151" t="str">
        <f t="shared" si="59"/>
        <v/>
      </c>
      <c r="Q345" s="1" t="str">
        <f t="shared" si="60"/>
        <v/>
      </c>
    </row>
    <row r="346" spans="2:17" s="1" customFormat="1" ht="13" x14ac:dyDescent="0.25">
      <c r="B346" s="166"/>
      <c r="C346" s="166"/>
      <c r="D346" s="164"/>
      <c r="E346" s="103"/>
      <c r="F346" s="22"/>
      <c r="G346" s="146" t="str">
        <f t="shared" si="52"/>
        <v/>
      </c>
      <c r="H346" s="146"/>
      <c r="I346" s="45">
        <f t="shared" si="53"/>
        <v>0</v>
      </c>
      <c r="J346" s="170">
        <f>IFERROR(VLOOKUP($D346,PGP!$A:$B,2,FALSE),0)</f>
        <v>0</v>
      </c>
      <c r="K346" s="147">
        <f t="shared" si="54"/>
        <v>0</v>
      </c>
      <c r="L346" s="171">
        <f t="shared" si="55"/>
        <v>0</v>
      </c>
      <c r="M346" s="148" t="str">
        <f t="shared" si="56"/>
        <v>N/A</v>
      </c>
      <c r="N346" s="149" t="str">
        <f t="shared" si="57"/>
        <v/>
      </c>
      <c r="O346" s="150">
        <f t="shared" si="58"/>
        <v>0</v>
      </c>
      <c r="P346" s="151" t="str">
        <f t="shared" si="59"/>
        <v/>
      </c>
      <c r="Q346" s="1" t="str">
        <f t="shared" si="60"/>
        <v/>
      </c>
    </row>
    <row r="347" spans="2:17" s="1" customFormat="1" ht="13" x14ac:dyDescent="0.25">
      <c r="B347" s="166"/>
      <c r="C347" s="166"/>
      <c r="D347" s="164"/>
      <c r="E347" s="103"/>
      <c r="F347" s="22"/>
      <c r="G347" s="146" t="str">
        <f t="shared" si="52"/>
        <v/>
      </c>
      <c r="H347" s="146"/>
      <c r="I347" s="45">
        <f t="shared" si="53"/>
        <v>0</v>
      </c>
      <c r="J347" s="170">
        <f>IFERROR(VLOOKUP($D347,PGP!$A:$B,2,FALSE),0)</f>
        <v>0</v>
      </c>
      <c r="K347" s="147">
        <f t="shared" si="54"/>
        <v>0</v>
      </c>
      <c r="L347" s="171">
        <f t="shared" si="55"/>
        <v>0</v>
      </c>
      <c r="M347" s="148" t="str">
        <f t="shared" si="56"/>
        <v>N/A</v>
      </c>
      <c r="N347" s="149" t="str">
        <f t="shared" si="57"/>
        <v/>
      </c>
      <c r="O347" s="150">
        <f t="shared" si="58"/>
        <v>0</v>
      </c>
      <c r="P347" s="151" t="str">
        <f t="shared" si="59"/>
        <v/>
      </c>
      <c r="Q347" s="1" t="str">
        <f t="shared" si="60"/>
        <v/>
      </c>
    </row>
    <row r="348" spans="2:17" s="1" customFormat="1" ht="13" x14ac:dyDescent="0.25">
      <c r="B348" s="166"/>
      <c r="C348" s="166"/>
      <c r="D348" s="164"/>
      <c r="E348" s="103"/>
      <c r="F348" s="22"/>
      <c r="G348" s="146" t="str">
        <f t="shared" si="52"/>
        <v/>
      </c>
      <c r="H348" s="146"/>
      <c r="I348" s="45">
        <f t="shared" si="53"/>
        <v>0</v>
      </c>
      <c r="J348" s="170">
        <f>IFERROR(VLOOKUP($D348,PGP!$A:$B,2,FALSE),0)</f>
        <v>0</v>
      </c>
      <c r="K348" s="147">
        <f t="shared" si="54"/>
        <v>0</v>
      </c>
      <c r="L348" s="171">
        <f t="shared" si="55"/>
        <v>0</v>
      </c>
      <c r="M348" s="148" t="str">
        <f t="shared" si="56"/>
        <v>N/A</v>
      </c>
      <c r="N348" s="149" t="str">
        <f t="shared" si="57"/>
        <v/>
      </c>
      <c r="O348" s="150">
        <f t="shared" si="58"/>
        <v>0</v>
      </c>
      <c r="P348" s="151" t="str">
        <f t="shared" si="59"/>
        <v/>
      </c>
      <c r="Q348" s="1" t="str">
        <f t="shared" si="60"/>
        <v/>
      </c>
    </row>
    <row r="349" spans="2:17" s="1" customFormat="1" ht="13" x14ac:dyDescent="0.25">
      <c r="B349" s="166"/>
      <c r="C349" s="166"/>
      <c r="D349" s="164"/>
      <c r="E349" s="103"/>
      <c r="F349" s="22"/>
      <c r="G349" s="146" t="str">
        <f t="shared" si="52"/>
        <v/>
      </c>
      <c r="H349" s="146"/>
      <c r="I349" s="45">
        <f t="shared" si="53"/>
        <v>0</v>
      </c>
      <c r="J349" s="170">
        <f>IFERROR(VLOOKUP($D349,PGP!$A:$B,2,FALSE),0)</f>
        <v>0</v>
      </c>
      <c r="K349" s="147">
        <f t="shared" si="54"/>
        <v>0</v>
      </c>
      <c r="L349" s="171">
        <f t="shared" si="55"/>
        <v>0</v>
      </c>
      <c r="M349" s="148" t="str">
        <f t="shared" si="56"/>
        <v>N/A</v>
      </c>
      <c r="N349" s="149" t="str">
        <f t="shared" si="57"/>
        <v/>
      </c>
      <c r="O349" s="150">
        <f t="shared" si="58"/>
        <v>0</v>
      </c>
      <c r="P349" s="151" t="str">
        <f t="shared" si="59"/>
        <v/>
      </c>
      <c r="Q349" s="1" t="str">
        <f t="shared" si="60"/>
        <v/>
      </c>
    </row>
    <row r="350" spans="2:17" s="1" customFormat="1" ht="13" x14ac:dyDescent="0.25">
      <c r="B350" s="166"/>
      <c r="C350" s="166"/>
      <c r="D350" s="164"/>
      <c r="E350" s="103"/>
      <c r="F350" s="22"/>
      <c r="G350" s="146" t="str">
        <f t="shared" si="52"/>
        <v/>
      </c>
      <c r="H350" s="146"/>
      <c r="I350" s="45">
        <f t="shared" si="53"/>
        <v>0</v>
      </c>
      <c r="J350" s="170">
        <f>IFERROR(VLOOKUP($D350,PGP!$A:$B,2,FALSE),0)</f>
        <v>0</v>
      </c>
      <c r="K350" s="147">
        <f t="shared" si="54"/>
        <v>0</v>
      </c>
      <c r="L350" s="171">
        <f t="shared" si="55"/>
        <v>0</v>
      </c>
      <c r="M350" s="148" t="str">
        <f t="shared" si="56"/>
        <v>N/A</v>
      </c>
      <c r="N350" s="149" t="str">
        <f t="shared" si="57"/>
        <v/>
      </c>
      <c r="O350" s="150">
        <f t="shared" si="58"/>
        <v>0</v>
      </c>
      <c r="P350" s="151" t="str">
        <f t="shared" si="59"/>
        <v/>
      </c>
      <c r="Q350" s="1" t="str">
        <f t="shared" si="60"/>
        <v/>
      </c>
    </row>
    <row r="351" spans="2:17" s="1" customFormat="1" ht="13" x14ac:dyDescent="0.25">
      <c r="B351" s="166"/>
      <c r="C351" s="166"/>
      <c r="D351" s="164"/>
      <c r="E351" s="103"/>
      <c r="F351" s="22"/>
      <c r="G351" s="146" t="str">
        <f t="shared" si="52"/>
        <v/>
      </c>
      <c r="H351" s="146"/>
      <c r="I351" s="45">
        <f t="shared" si="53"/>
        <v>0</v>
      </c>
      <c r="J351" s="170">
        <f>IFERROR(VLOOKUP($D351,PGP!$A:$B,2,FALSE),0)</f>
        <v>0</v>
      </c>
      <c r="K351" s="147">
        <f t="shared" si="54"/>
        <v>0</v>
      </c>
      <c r="L351" s="171">
        <f t="shared" si="55"/>
        <v>0</v>
      </c>
      <c r="M351" s="148" t="str">
        <f t="shared" si="56"/>
        <v>N/A</v>
      </c>
      <c r="N351" s="149" t="str">
        <f t="shared" si="57"/>
        <v/>
      </c>
      <c r="O351" s="150">
        <f t="shared" si="58"/>
        <v>0</v>
      </c>
      <c r="P351" s="151" t="str">
        <f t="shared" si="59"/>
        <v/>
      </c>
      <c r="Q351" s="1" t="str">
        <f t="shared" si="60"/>
        <v/>
      </c>
    </row>
    <row r="352" spans="2:17" s="1" customFormat="1" ht="13" x14ac:dyDescent="0.25">
      <c r="B352" s="166"/>
      <c r="C352" s="166"/>
      <c r="D352" s="164"/>
      <c r="E352" s="103"/>
      <c r="F352" s="22"/>
      <c r="G352" s="146" t="str">
        <f t="shared" si="52"/>
        <v/>
      </c>
      <c r="H352" s="146"/>
      <c r="I352" s="45">
        <f t="shared" si="53"/>
        <v>0</v>
      </c>
      <c r="J352" s="170">
        <f>IFERROR(VLOOKUP($D352,PGP!$A:$B,2,FALSE),0)</f>
        <v>0</v>
      </c>
      <c r="K352" s="147">
        <f t="shared" si="54"/>
        <v>0</v>
      </c>
      <c r="L352" s="171">
        <f t="shared" si="55"/>
        <v>0</v>
      </c>
      <c r="M352" s="148" t="str">
        <f t="shared" si="56"/>
        <v>N/A</v>
      </c>
      <c r="N352" s="149" t="str">
        <f t="shared" si="57"/>
        <v/>
      </c>
      <c r="O352" s="150">
        <f t="shared" si="58"/>
        <v>0</v>
      </c>
      <c r="P352" s="151" t="str">
        <f t="shared" si="59"/>
        <v/>
      </c>
      <c r="Q352" s="1" t="str">
        <f t="shared" si="60"/>
        <v/>
      </c>
    </row>
    <row r="353" spans="2:17" s="1" customFormat="1" ht="13" x14ac:dyDescent="0.25">
      <c r="B353" s="166"/>
      <c r="C353" s="166"/>
      <c r="D353" s="164"/>
      <c r="E353" s="103"/>
      <c r="F353" s="22"/>
      <c r="G353" s="146" t="str">
        <f t="shared" si="52"/>
        <v/>
      </c>
      <c r="H353" s="146"/>
      <c r="I353" s="45">
        <f t="shared" si="53"/>
        <v>0</v>
      </c>
      <c r="J353" s="170">
        <f>IFERROR(VLOOKUP($D353,PGP!$A:$B,2,FALSE),0)</f>
        <v>0</v>
      </c>
      <c r="K353" s="147">
        <f t="shared" si="54"/>
        <v>0</v>
      </c>
      <c r="L353" s="171">
        <f t="shared" si="55"/>
        <v>0</v>
      </c>
      <c r="M353" s="148" t="str">
        <f t="shared" si="56"/>
        <v>N/A</v>
      </c>
      <c r="N353" s="149" t="str">
        <f t="shared" si="57"/>
        <v/>
      </c>
      <c r="O353" s="150">
        <f t="shared" si="58"/>
        <v>0</v>
      </c>
      <c r="P353" s="151" t="str">
        <f t="shared" si="59"/>
        <v/>
      </c>
      <c r="Q353" s="1" t="str">
        <f t="shared" si="60"/>
        <v/>
      </c>
    </row>
    <row r="354" spans="2:17" s="1" customFormat="1" ht="13" x14ac:dyDescent="0.25">
      <c r="B354" s="166"/>
      <c r="C354" s="166"/>
      <c r="D354" s="164"/>
      <c r="E354" s="103"/>
      <c r="F354" s="22"/>
      <c r="G354" s="146" t="str">
        <f t="shared" si="52"/>
        <v/>
      </c>
      <c r="H354" s="146"/>
      <c r="I354" s="45">
        <f t="shared" si="53"/>
        <v>0</v>
      </c>
      <c r="J354" s="170">
        <f>IFERROR(VLOOKUP($D354,PGP!$A:$B,2,FALSE),0)</f>
        <v>0</v>
      </c>
      <c r="K354" s="147">
        <f t="shared" si="54"/>
        <v>0</v>
      </c>
      <c r="L354" s="171">
        <f t="shared" si="55"/>
        <v>0</v>
      </c>
      <c r="M354" s="148" t="str">
        <f t="shared" si="56"/>
        <v>N/A</v>
      </c>
      <c r="N354" s="149" t="str">
        <f t="shared" si="57"/>
        <v/>
      </c>
      <c r="O354" s="150">
        <f t="shared" si="58"/>
        <v>0</v>
      </c>
      <c r="P354" s="151" t="str">
        <f t="shared" si="59"/>
        <v/>
      </c>
      <c r="Q354" s="1" t="str">
        <f t="shared" si="60"/>
        <v/>
      </c>
    </row>
    <row r="355" spans="2:17" s="1" customFormat="1" ht="13" x14ac:dyDescent="0.25">
      <c r="B355" s="166"/>
      <c r="C355" s="166"/>
      <c r="D355" s="164"/>
      <c r="E355" s="103"/>
      <c r="F355" s="22"/>
      <c r="G355" s="146" t="str">
        <f t="shared" ref="G355:G418" si="61">IFERROR(F355/E355,"")</f>
        <v/>
      </c>
      <c r="H355" s="146"/>
      <c r="I355" s="45">
        <f t="shared" si="53"/>
        <v>0</v>
      </c>
      <c r="J355" s="170">
        <f>IFERROR(VLOOKUP($D355,PGP!$A:$B,2,FALSE),0)</f>
        <v>0</v>
      </c>
      <c r="K355" s="147">
        <f t="shared" si="54"/>
        <v>0</v>
      </c>
      <c r="L355" s="171">
        <f t="shared" si="55"/>
        <v>0</v>
      </c>
      <c r="M355" s="148" t="str">
        <f t="shared" si="56"/>
        <v>N/A</v>
      </c>
      <c r="N355" s="149" t="str">
        <f t="shared" si="57"/>
        <v/>
      </c>
      <c r="O355" s="150">
        <f t="shared" si="58"/>
        <v>0</v>
      </c>
      <c r="P355" s="151" t="str">
        <f t="shared" si="59"/>
        <v/>
      </c>
      <c r="Q355" s="1" t="str">
        <f t="shared" si="60"/>
        <v/>
      </c>
    </row>
    <row r="356" spans="2:17" s="1" customFormat="1" ht="13" x14ac:dyDescent="0.25">
      <c r="B356" s="166"/>
      <c r="C356" s="166"/>
      <c r="D356" s="164"/>
      <c r="E356" s="103"/>
      <c r="F356" s="22"/>
      <c r="G356" s="146" t="str">
        <f t="shared" si="61"/>
        <v/>
      </c>
      <c r="H356" s="146"/>
      <c r="I356" s="45">
        <f t="shared" si="53"/>
        <v>0</v>
      </c>
      <c r="J356" s="170">
        <f>IFERROR(VLOOKUP($D356,PGP!$A:$B,2,FALSE),0)</f>
        <v>0</v>
      </c>
      <c r="K356" s="147">
        <f t="shared" si="54"/>
        <v>0</v>
      </c>
      <c r="L356" s="171">
        <f t="shared" si="55"/>
        <v>0</v>
      </c>
      <c r="M356" s="148" t="str">
        <f t="shared" si="56"/>
        <v>N/A</v>
      </c>
      <c r="N356" s="149" t="str">
        <f t="shared" si="57"/>
        <v/>
      </c>
      <c r="O356" s="150">
        <f t="shared" si="58"/>
        <v>0</v>
      </c>
      <c r="P356" s="151" t="str">
        <f t="shared" si="59"/>
        <v/>
      </c>
      <c r="Q356" s="1" t="str">
        <f t="shared" si="60"/>
        <v/>
      </c>
    </row>
    <row r="357" spans="2:17" s="1" customFormat="1" ht="13" x14ac:dyDescent="0.25">
      <c r="B357" s="166"/>
      <c r="C357" s="166"/>
      <c r="D357" s="164"/>
      <c r="E357" s="103"/>
      <c r="F357" s="22"/>
      <c r="G357" s="146" t="str">
        <f t="shared" si="61"/>
        <v/>
      </c>
      <c r="H357" s="146"/>
      <c r="I357" s="45">
        <f t="shared" si="53"/>
        <v>0</v>
      </c>
      <c r="J357" s="170">
        <f>IFERROR(VLOOKUP($D357,PGP!$A:$B,2,FALSE),0)</f>
        <v>0</v>
      </c>
      <c r="K357" s="147">
        <f t="shared" si="54"/>
        <v>0</v>
      </c>
      <c r="L357" s="171">
        <f t="shared" si="55"/>
        <v>0</v>
      </c>
      <c r="M357" s="148" t="str">
        <f t="shared" si="56"/>
        <v>N/A</v>
      </c>
      <c r="N357" s="149" t="str">
        <f t="shared" si="57"/>
        <v/>
      </c>
      <c r="O357" s="150">
        <f t="shared" si="58"/>
        <v>0</v>
      </c>
      <c r="P357" s="151" t="str">
        <f t="shared" si="59"/>
        <v/>
      </c>
      <c r="Q357" s="1" t="str">
        <f t="shared" si="60"/>
        <v/>
      </c>
    </row>
    <row r="358" spans="2:17" s="1" customFormat="1" ht="13" x14ac:dyDescent="0.25">
      <c r="B358" s="166"/>
      <c r="C358" s="166"/>
      <c r="D358" s="164"/>
      <c r="E358" s="103"/>
      <c r="F358" s="22"/>
      <c r="G358" s="146" t="str">
        <f t="shared" si="61"/>
        <v/>
      </c>
      <c r="H358" s="146"/>
      <c r="I358" s="45">
        <f t="shared" si="53"/>
        <v>0</v>
      </c>
      <c r="J358" s="170">
        <f>IFERROR(VLOOKUP($D358,PGP!$A:$B,2,FALSE),0)</f>
        <v>0</v>
      </c>
      <c r="K358" s="147">
        <f t="shared" si="54"/>
        <v>0</v>
      </c>
      <c r="L358" s="171">
        <f t="shared" si="55"/>
        <v>0</v>
      </c>
      <c r="M358" s="148" t="str">
        <f t="shared" si="56"/>
        <v>N/A</v>
      </c>
      <c r="N358" s="149" t="str">
        <f t="shared" si="57"/>
        <v/>
      </c>
      <c r="O358" s="150">
        <f t="shared" si="58"/>
        <v>0</v>
      </c>
      <c r="P358" s="151" t="str">
        <f t="shared" si="59"/>
        <v/>
      </c>
      <c r="Q358" s="1" t="str">
        <f t="shared" si="60"/>
        <v/>
      </c>
    </row>
    <row r="359" spans="2:17" s="1" customFormat="1" ht="13" x14ac:dyDescent="0.25">
      <c r="B359" s="166"/>
      <c r="C359" s="166"/>
      <c r="D359" s="164"/>
      <c r="E359" s="103"/>
      <c r="F359" s="22"/>
      <c r="G359" s="146" t="str">
        <f t="shared" si="61"/>
        <v/>
      </c>
      <c r="H359" s="146"/>
      <c r="I359" s="45">
        <f t="shared" si="53"/>
        <v>0</v>
      </c>
      <c r="J359" s="170">
        <f>IFERROR(VLOOKUP($D359,PGP!$A:$B,2,FALSE),0)</f>
        <v>0</v>
      </c>
      <c r="K359" s="147">
        <f t="shared" si="54"/>
        <v>0</v>
      </c>
      <c r="L359" s="171">
        <f t="shared" si="55"/>
        <v>0</v>
      </c>
      <c r="M359" s="148" t="str">
        <f t="shared" si="56"/>
        <v>N/A</v>
      </c>
      <c r="N359" s="149" t="str">
        <f t="shared" si="57"/>
        <v/>
      </c>
      <c r="O359" s="150">
        <f t="shared" si="58"/>
        <v>0</v>
      </c>
      <c r="P359" s="151" t="str">
        <f t="shared" si="59"/>
        <v/>
      </c>
      <c r="Q359" s="1" t="str">
        <f t="shared" si="60"/>
        <v/>
      </c>
    </row>
    <row r="360" spans="2:17" s="1" customFormat="1" ht="13" x14ac:dyDescent="0.25">
      <c r="B360" s="166"/>
      <c r="C360" s="166"/>
      <c r="D360" s="164"/>
      <c r="E360" s="103"/>
      <c r="F360" s="22"/>
      <c r="G360" s="146" t="str">
        <f t="shared" si="61"/>
        <v/>
      </c>
      <c r="H360" s="146"/>
      <c r="I360" s="45">
        <f t="shared" si="53"/>
        <v>0</v>
      </c>
      <c r="J360" s="170">
        <f>IFERROR(VLOOKUP($D360,PGP!$A:$B,2,FALSE),0)</f>
        <v>0</v>
      </c>
      <c r="K360" s="147">
        <f t="shared" si="54"/>
        <v>0</v>
      </c>
      <c r="L360" s="171">
        <f t="shared" si="55"/>
        <v>0</v>
      </c>
      <c r="M360" s="148" t="str">
        <f t="shared" si="56"/>
        <v>N/A</v>
      </c>
      <c r="N360" s="149" t="str">
        <f t="shared" si="57"/>
        <v/>
      </c>
      <c r="O360" s="150">
        <f t="shared" si="58"/>
        <v>0</v>
      </c>
      <c r="P360" s="151" t="str">
        <f t="shared" si="59"/>
        <v/>
      </c>
      <c r="Q360" s="1" t="str">
        <f t="shared" si="60"/>
        <v/>
      </c>
    </row>
    <row r="361" spans="2:17" s="1" customFormat="1" ht="13" x14ac:dyDescent="0.25">
      <c r="B361" s="166"/>
      <c r="C361" s="166"/>
      <c r="D361" s="164"/>
      <c r="E361" s="103"/>
      <c r="F361" s="22"/>
      <c r="G361" s="146" t="str">
        <f t="shared" si="61"/>
        <v/>
      </c>
      <c r="H361" s="146"/>
      <c r="I361" s="45">
        <f t="shared" si="53"/>
        <v>0</v>
      </c>
      <c r="J361" s="170">
        <f>IFERROR(VLOOKUP($D361,PGP!$A:$B,2,FALSE),0)</f>
        <v>0</v>
      </c>
      <c r="K361" s="147">
        <f t="shared" si="54"/>
        <v>0</v>
      </c>
      <c r="L361" s="171">
        <f t="shared" si="55"/>
        <v>0</v>
      </c>
      <c r="M361" s="148" t="str">
        <f t="shared" si="56"/>
        <v>N/A</v>
      </c>
      <c r="N361" s="149" t="str">
        <f t="shared" si="57"/>
        <v/>
      </c>
      <c r="O361" s="150">
        <f t="shared" si="58"/>
        <v>0</v>
      </c>
      <c r="P361" s="151" t="str">
        <f t="shared" si="59"/>
        <v/>
      </c>
      <c r="Q361" s="1" t="str">
        <f t="shared" si="60"/>
        <v/>
      </c>
    </row>
    <row r="362" spans="2:17" s="1" customFormat="1" ht="13" x14ac:dyDescent="0.25">
      <c r="B362" s="166"/>
      <c r="C362" s="166"/>
      <c r="D362" s="164"/>
      <c r="E362" s="103"/>
      <c r="F362" s="22"/>
      <c r="G362" s="146" t="str">
        <f t="shared" si="61"/>
        <v/>
      </c>
      <c r="H362" s="146"/>
      <c r="I362" s="45">
        <f t="shared" ref="I362:I425" si="62">(IF(AND(D362="Fleurs séchées/Dried cannabis",(E362&lt;28)),1.05,0)+IF(AND(D362="Fleurs séchées/Dried cannabis",(E362=28)),0.9,0))*$E362</f>
        <v>0</v>
      </c>
      <c r="J362" s="170">
        <f>IFERROR(VLOOKUP($D362,PGP!$A:$B,2,FALSE),0)</f>
        <v>0</v>
      </c>
      <c r="K362" s="147">
        <f t="shared" ref="K362:K425" si="63">ROUNDDOWN(((F362/1.14975)-I362)/(1+J362),2)</f>
        <v>0</v>
      </c>
      <c r="L362" s="171">
        <f t="shared" ref="L362:L425" si="64">(IF(AND(D362="Fleurs séchées/Dried cannabis",(E362&lt;28)),1.85,0)+IF(AND(D362="Fleurs séchées/Dried cannabis",(E362=28)),1.25,0)+IF(AND(D362="Préroulés/Pre-rolled",(E362&lt;28)),2.2,0)+IF(D362="Moulu/Ground",1.5,0)+IF(D362="Cartouches/Cartridges",10.4,0)+IF(AND(D362="Haschich/Hash",(E362&gt;=3)),3.5,0)+IF(AND(D362="Haschich/Hash",AND(E362&gt;=2,E362&lt;3)),4.3,0)+IF(AND(D362="Haschich/Hash",AND(E362&gt;=0,E362&lt;2)),5.9,0)+IF(AND(D362="Préroulés/Pre-rolled",AND(E362&gt;=0,E362&gt;27.99)),1.7,0))*E362</f>
        <v>0</v>
      </c>
      <c r="M362" s="148" t="str">
        <f t="shared" ref="M362:M425" si="65">IF(L362&gt;0,(F362/1.14975)-L362,"N/A")</f>
        <v>N/A</v>
      </c>
      <c r="N362" s="149" t="str">
        <f t="shared" ref="N362:N425" si="66">IF(E362=0,"",IF(K362=O362,"Calcul de base/ Standard calculation","Marge protégée/ Protected margin"))</f>
        <v/>
      </c>
      <c r="O362" s="150">
        <f t="shared" ref="O362:O425" si="67">IF(K362="NA",M362,MIN(K362,M362))</f>
        <v>0</v>
      </c>
      <c r="P362" s="151" t="str">
        <f t="shared" ref="P362:P425" si="68">IF(ISBLANK(F362),"",IF(E362&gt;0,ROUNDDOWN(O362/0.05,0)*0.05,"Remplir colonne D/Complete column D"))</f>
        <v/>
      </c>
      <c r="Q362" s="1" t="str">
        <f t="shared" si="60"/>
        <v/>
      </c>
    </row>
    <row r="363" spans="2:17" s="1" customFormat="1" ht="13" x14ac:dyDescent="0.25">
      <c r="B363" s="166"/>
      <c r="C363" s="166"/>
      <c r="D363" s="164"/>
      <c r="E363" s="103"/>
      <c r="F363" s="22"/>
      <c r="G363" s="146" t="str">
        <f t="shared" si="61"/>
        <v/>
      </c>
      <c r="H363" s="146"/>
      <c r="I363" s="45">
        <f t="shared" si="62"/>
        <v>0</v>
      </c>
      <c r="J363" s="170">
        <f>IFERROR(VLOOKUP($D363,PGP!$A:$B,2,FALSE),0)</f>
        <v>0</v>
      </c>
      <c r="K363" s="147">
        <f t="shared" si="63"/>
        <v>0</v>
      </c>
      <c r="L363" s="171">
        <f t="shared" si="64"/>
        <v>0</v>
      </c>
      <c r="M363" s="148" t="str">
        <f t="shared" si="65"/>
        <v>N/A</v>
      </c>
      <c r="N363" s="149" t="str">
        <f t="shared" si="66"/>
        <v/>
      </c>
      <c r="O363" s="150">
        <f t="shared" si="67"/>
        <v>0</v>
      </c>
      <c r="P363" s="151" t="str">
        <f t="shared" si="68"/>
        <v/>
      </c>
      <c r="Q363" s="1" t="str">
        <f t="shared" si="60"/>
        <v/>
      </c>
    </row>
    <row r="364" spans="2:17" s="1" customFormat="1" ht="13" x14ac:dyDescent="0.25">
      <c r="B364" s="166"/>
      <c r="C364" s="166"/>
      <c r="D364" s="164"/>
      <c r="E364" s="103"/>
      <c r="F364" s="22"/>
      <c r="G364" s="146" t="str">
        <f t="shared" si="61"/>
        <v/>
      </c>
      <c r="H364" s="146"/>
      <c r="I364" s="45">
        <f t="shared" si="62"/>
        <v>0</v>
      </c>
      <c r="J364" s="170">
        <f>IFERROR(VLOOKUP($D364,PGP!$A:$B,2,FALSE),0)</f>
        <v>0</v>
      </c>
      <c r="K364" s="147">
        <f t="shared" si="63"/>
        <v>0</v>
      </c>
      <c r="L364" s="171">
        <f t="shared" si="64"/>
        <v>0</v>
      </c>
      <c r="M364" s="148" t="str">
        <f t="shared" si="65"/>
        <v>N/A</v>
      </c>
      <c r="N364" s="149" t="str">
        <f t="shared" si="66"/>
        <v/>
      </c>
      <c r="O364" s="150">
        <f t="shared" si="67"/>
        <v>0</v>
      </c>
      <c r="P364" s="151" t="str">
        <f t="shared" si="68"/>
        <v/>
      </c>
      <c r="Q364" s="1" t="str">
        <f t="shared" ref="Q364:Q427" si="69">IF(ROUND(F364,1)=F364,"","ATTENTION, arrondir au dixième près, WARNING, round up the amount")</f>
        <v/>
      </c>
    </row>
    <row r="365" spans="2:17" s="1" customFormat="1" ht="13" x14ac:dyDescent="0.25">
      <c r="B365" s="166"/>
      <c r="C365" s="166"/>
      <c r="D365" s="164"/>
      <c r="E365" s="103"/>
      <c r="F365" s="22"/>
      <c r="G365" s="146" t="str">
        <f t="shared" si="61"/>
        <v/>
      </c>
      <c r="H365" s="146"/>
      <c r="I365" s="45">
        <f t="shared" si="62"/>
        <v>0</v>
      </c>
      <c r="J365" s="170">
        <f>IFERROR(VLOOKUP($D365,PGP!$A:$B,2,FALSE),0)</f>
        <v>0</v>
      </c>
      <c r="K365" s="147">
        <f t="shared" si="63"/>
        <v>0</v>
      </c>
      <c r="L365" s="171">
        <f t="shared" si="64"/>
        <v>0</v>
      </c>
      <c r="M365" s="148" t="str">
        <f t="shared" si="65"/>
        <v>N/A</v>
      </c>
      <c r="N365" s="149" t="str">
        <f t="shared" si="66"/>
        <v/>
      </c>
      <c r="O365" s="150">
        <f t="shared" si="67"/>
        <v>0</v>
      </c>
      <c r="P365" s="151" t="str">
        <f t="shared" si="68"/>
        <v/>
      </c>
      <c r="Q365" s="1" t="str">
        <f t="shared" si="69"/>
        <v/>
      </c>
    </row>
    <row r="366" spans="2:17" s="1" customFormat="1" ht="13" x14ac:dyDescent="0.25">
      <c r="B366" s="166"/>
      <c r="C366" s="166"/>
      <c r="D366" s="164"/>
      <c r="E366" s="103"/>
      <c r="F366" s="22"/>
      <c r="G366" s="146" t="str">
        <f t="shared" si="61"/>
        <v/>
      </c>
      <c r="H366" s="146"/>
      <c r="I366" s="45">
        <f t="shared" si="62"/>
        <v>0</v>
      </c>
      <c r="J366" s="170">
        <f>IFERROR(VLOOKUP($D366,PGP!$A:$B,2,FALSE),0)</f>
        <v>0</v>
      </c>
      <c r="K366" s="147">
        <f t="shared" si="63"/>
        <v>0</v>
      </c>
      <c r="L366" s="171">
        <f t="shared" si="64"/>
        <v>0</v>
      </c>
      <c r="M366" s="148" t="str">
        <f t="shared" si="65"/>
        <v>N/A</v>
      </c>
      <c r="N366" s="149" t="str">
        <f t="shared" si="66"/>
        <v/>
      </c>
      <c r="O366" s="150">
        <f t="shared" si="67"/>
        <v>0</v>
      </c>
      <c r="P366" s="151" t="str">
        <f t="shared" si="68"/>
        <v/>
      </c>
      <c r="Q366" s="1" t="str">
        <f t="shared" si="69"/>
        <v/>
      </c>
    </row>
    <row r="367" spans="2:17" s="1" customFormat="1" ht="13" x14ac:dyDescent="0.25">
      <c r="B367" s="166"/>
      <c r="C367" s="166"/>
      <c r="D367" s="164"/>
      <c r="E367" s="103"/>
      <c r="F367" s="22"/>
      <c r="G367" s="146" t="str">
        <f t="shared" si="61"/>
        <v/>
      </c>
      <c r="H367" s="146"/>
      <c r="I367" s="45">
        <f t="shared" si="62"/>
        <v>0</v>
      </c>
      <c r="J367" s="170">
        <f>IFERROR(VLOOKUP($D367,PGP!$A:$B,2,FALSE),0)</f>
        <v>0</v>
      </c>
      <c r="K367" s="147">
        <f t="shared" si="63"/>
        <v>0</v>
      </c>
      <c r="L367" s="171">
        <f t="shared" si="64"/>
        <v>0</v>
      </c>
      <c r="M367" s="148" t="str">
        <f t="shared" si="65"/>
        <v>N/A</v>
      </c>
      <c r="N367" s="149" t="str">
        <f t="shared" si="66"/>
        <v/>
      </c>
      <c r="O367" s="150">
        <f t="shared" si="67"/>
        <v>0</v>
      </c>
      <c r="P367" s="151" t="str">
        <f t="shared" si="68"/>
        <v/>
      </c>
      <c r="Q367" s="1" t="str">
        <f t="shared" si="69"/>
        <v/>
      </c>
    </row>
    <row r="368" spans="2:17" s="1" customFormat="1" ht="13" x14ac:dyDescent="0.25">
      <c r="B368" s="166"/>
      <c r="C368" s="166"/>
      <c r="D368" s="164"/>
      <c r="E368" s="103"/>
      <c r="F368" s="22"/>
      <c r="G368" s="146" t="str">
        <f t="shared" si="61"/>
        <v/>
      </c>
      <c r="H368" s="146"/>
      <c r="I368" s="45">
        <f t="shared" si="62"/>
        <v>0</v>
      </c>
      <c r="J368" s="170">
        <f>IFERROR(VLOOKUP($D368,PGP!$A:$B,2,FALSE),0)</f>
        <v>0</v>
      </c>
      <c r="K368" s="147">
        <f t="shared" si="63"/>
        <v>0</v>
      </c>
      <c r="L368" s="171">
        <f t="shared" si="64"/>
        <v>0</v>
      </c>
      <c r="M368" s="148" t="str">
        <f t="shared" si="65"/>
        <v>N/A</v>
      </c>
      <c r="N368" s="149" t="str">
        <f t="shared" si="66"/>
        <v/>
      </c>
      <c r="O368" s="150">
        <f t="shared" si="67"/>
        <v>0</v>
      </c>
      <c r="P368" s="151" t="str">
        <f t="shared" si="68"/>
        <v/>
      </c>
      <c r="Q368" s="1" t="str">
        <f t="shared" si="69"/>
        <v/>
      </c>
    </row>
    <row r="369" spans="2:17" s="1" customFormat="1" ht="13" x14ac:dyDescent="0.25">
      <c r="B369" s="166"/>
      <c r="C369" s="166"/>
      <c r="D369" s="164"/>
      <c r="E369" s="103"/>
      <c r="F369" s="22"/>
      <c r="G369" s="146" t="str">
        <f t="shared" si="61"/>
        <v/>
      </c>
      <c r="H369" s="146"/>
      <c r="I369" s="45">
        <f t="shared" si="62"/>
        <v>0</v>
      </c>
      <c r="J369" s="170">
        <f>IFERROR(VLOOKUP($D369,PGP!$A:$B,2,FALSE),0)</f>
        <v>0</v>
      </c>
      <c r="K369" s="147">
        <f t="shared" si="63"/>
        <v>0</v>
      </c>
      <c r="L369" s="171">
        <f t="shared" si="64"/>
        <v>0</v>
      </c>
      <c r="M369" s="148" t="str">
        <f t="shared" si="65"/>
        <v>N/A</v>
      </c>
      <c r="N369" s="149" t="str">
        <f t="shared" si="66"/>
        <v/>
      </c>
      <c r="O369" s="150">
        <f t="shared" si="67"/>
        <v>0</v>
      </c>
      <c r="P369" s="151" t="str">
        <f t="shared" si="68"/>
        <v/>
      </c>
      <c r="Q369" s="1" t="str">
        <f t="shared" si="69"/>
        <v/>
      </c>
    </row>
    <row r="370" spans="2:17" s="1" customFormat="1" ht="13" x14ac:dyDescent="0.25">
      <c r="B370" s="166"/>
      <c r="C370" s="166"/>
      <c r="D370" s="164"/>
      <c r="E370" s="103"/>
      <c r="F370" s="22"/>
      <c r="G370" s="146" t="str">
        <f t="shared" si="61"/>
        <v/>
      </c>
      <c r="H370" s="146"/>
      <c r="I370" s="45">
        <f t="shared" si="62"/>
        <v>0</v>
      </c>
      <c r="J370" s="170">
        <f>IFERROR(VLOOKUP($D370,PGP!$A:$B,2,FALSE),0)</f>
        <v>0</v>
      </c>
      <c r="K370" s="147">
        <f t="shared" si="63"/>
        <v>0</v>
      </c>
      <c r="L370" s="171">
        <f t="shared" si="64"/>
        <v>0</v>
      </c>
      <c r="M370" s="148" t="str">
        <f t="shared" si="65"/>
        <v>N/A</v>
      </c>
      <c r="N370" s="149" t="str">
        <f t="shared" si="66"/>
        <v/>
      </c>
      <c r="O370" s="150">
        <f t="shared" si="67"/>
        <v>0</v>
      </c>
      <c r="P370" s="151" t="str">
        <f t="shared" si="68"/>
        <v/>
      </c>
      <c r="Q370" s="1" t="str">
        <f t="shared" si="69"/>
        <v/>
      </c>
    </row>
    <row r="371" spans="2:17" s="1" customFormat="1" ht="13" x14ac:dyDescent="0.25">
      <c r="B371" s="166"/>
      <c r="C371" s="166"/>
      <c r="D371" s="164"/>
      <c r="E371" s="103"/>
      <c r="F371" s="22"/>
      <c r="G371" s="146" t="str">
        <f t="shared" si="61"/>
        <v/>
      </c>
      <c r="H371" s="146"/>
      <c r="I371" s="45">
        <f t="shared" si="62"/>
        <v>0</v>
      </c>
      <c r="J371" s="170">
        <f>IFERROR(VLOOKUP($D371,PGP!$A:$B,2,FALSE),0)</f>
        <v>0</v>
      </c>
      <c r="K371" s="147">
        <f t="shared" si="63"/>
        <v>0</v>
      </c>
      <c r="L371" s="171">
        <f t="shared" si="64"/>
        <v>0</v>
      </c>
      <c r="M371" s="148" t="str">
        <f t="shared" si="65"/>
        <v>N/A</v>
      </c>
      <c r="N371" s="149" t="str">
        <f t="shared" si="66"/>
        <v/>
      </c>
      <c r="O371" s="150">
        <f t="shared" si="67"/>
        <v>0</v>
      </c>
      <c r="P371" s="151" t="str">
        <f t="shared" si="68"/>
        <v/>
      </c>
      <c r="Q371" s="1" t="str">
        <f t="shared" si="69"/>
        <v/>
      </c>
    </row>
    <row r="372" spans="2:17" s="1" customFormat="1" ht="13" x14ac:dyDescent="0.25">
      <c r="B372" s="166"/>
      <c r="C372" s="166"/>
      <c r="D372" s="164"/>
      <c r="E372" s="103"/>
      <c r="F372" s="22"/>
      <c r="G372" s="146" t="str">
        <f t="shared" si="61"/>
        <v/>
      </c>
      <c r="H372" s="146"/>
      <c r="I372" s="45">
        <f t="shared" si="62"/>
        <v>0</v>
      </c>
      <c r="J372" s="170">
        <f>IFERROR(VLOOKUP($D372,PGP!$A:$B,2,FALSE),0)</f>
        <v>0</v>
      </c>
      <c r="K372" s="147">
        <f t="shared" si="63"/>
        <v>0</v>
      </c>
      <c r="L372" s="171">
        <f t="shared" si="64"/>
        <v>0</v>
      </c>
      <c r="M372" s="148" t="str">
        <f t="shared" si="65"/>
        <v>N/A</v>
      </c>
      <c r="N372" s="149" t="str">
        <f t="shared" si="66"/>
        <v/>
      </c>
      <c r="O372" s="150">
        <f t="shared" si="67"/>
        <v>0</v>
      </c>
      <c r="P372" s="151" t="str">
        <f t="shared" si="68"/>
        <v/>
      </c>
      <c r="Q372" s="1" t="str">
        <f t="shared" si="69"/>
        <v/>
      </c>
    </row>
    <row r="373" spans="2:17" s="1" customFormat="1" ht="13" x14ac:dyDescent="0.25">
      <c r="B373" s="166"/>
      <c r="C373" s="166"/>
      <c r="D373" s="164"/>
      <c r="E373" s="103"/>
      <c r="F373" s="22"/>
      <c r="G373" s="146" t="str">
        <f t="shared" si="61"/>
        <v/>
      </c>
      <c r="H373" s="146"/>
      <c r="I373" s="45">
        <f t="shared" si="62"/>
        <v>0</v>
      </c>
      <c r="J373" s="170">
        <f>IFERROR(VLOOKUP($D373,PGP!$A:$B,2,FALSE),0)</f>
        <v>0</v>
      </c>
      <c r="K373" s="147">
        <f t="shared" si="63"/>
        <v>0</v>
      </c>
      <c r="L373" s="171">
        <f t="shared" si="64"/>
        <v>0</v>
      </c>
      <c r="M373" s="148" t="str">
        <f t="shared" si="65"/>
        <v>N/A</v>
      </c>
      <c r="N373" s="149" t="str">
        <f t="shared" si="66"/>
        <v/>
      </c>
      <c r="O373" s="150">
        <f t="shared" si="67"/>
        <v>0</v>
      </c>
      <c r="P373" s="151" t="str">
        <f t="shared" si="68"/>
        <v/>
      </c>
      <c r="Q373" s="1" t="str">
        <f t="shared" si="69"/>
        <v/>
      </c>
    </row>
    <row r="374" spans="2:17" s="1" customFormat="1" ht="13" x14ac:dyDescent="0.25">
      <c r="B374" s="166"/>
      <c r="C374" s="166"/>
      <c r="D374" s="164"/>
      <c r="E374" s="103"/>
      <c r="F374" s="22"/>
      <c r="G374" s="146" t="str">
        <f t="shared" si="61"/>
        <v/>
      </c>
      <c r="H374" s="146"/>
      <c r="I374" s="45">
        <f t="shared" si="62"/>
        <v>0</v>
      </c>
      <c r="J374" s="170">
        <f>IFERROR(VLOOKUP($D374,PGP!$A:$B,2,FALSE),0)</f>
        <v>0</v>
      </c>
      <c r="K374" s="147">
        <f t="shared" si="63"/>
        <v>0</v>
      </c>
      <c r="L374" s="171">
        <f t="shared" si="64"/>
        <v>0</v>
      </c>
      <c r="M374" s="148" t="str">
        <f t="shared" si="65"/>
        <v>N/A</v>
      </c>
      <c r="N374" s="149" t="str">
        <f t="shared" si="66"/>
        <v/>
      </c>
      <c r="O374" s="150">
        <f t="shared" si="67"/>
        <v>0</v>
      </c>
      <c r="P374" s="151" t="str">
        <f t="shared" si="68"/>
        <v/>
      </c>
      <c r="Q374" s="1" t="str">
        <f t="shared" si="69"/>
        <v/>
      </c>
    </row>
    <row r="375" spans="2:17" s="1" customFormat="1" ht="13" x14ac:dyDescent="0.25">
      <c r="B375" s="166"/>
      <c r="C375" s="166"/>
      <c r="D375" s="164"/>
      <c r="E375" s="103"/>
      <c r="F375" s="22"/>
      <c r="G375" s="146" t="str">
        <f t="shared" si="61"/>
        <v/>
      </c>
      <c r="H375" s="146"/>
      <c r="I375" s="45">
        <f t="shared" si="62"/>
        <v>0</v>
      </c>
      <c r="J375" s="170">
        <f>IFERROR(VLOOKUP($D375,PGP!$A:$B,2,FALSE),0)</f>
        <v>0</v>
      </c>
      <c r="K375" s="147">
        <f t="shared" si="63"/>
        <v>0</v>
      </c>
      <c r="L375" s="171">
        <f t="shared" si="64"/>
        <v>0</v>
      </c>
      <c r="M375" s="148" t="str">
        <f t="shared" si="65"/>
        <v>N/A</v>
      </c>
      <c r="N375" s="149" t="str">
        <f t="shared" si="66"/>
        <v/>
      </c>
      <c r="O375" s="150">
        <f t="shared" si="67"/>
        <v>0</v>
      </c>
      <c r="P375" s="151" t="str">
        <f t="shared" si="68"/>
        <v/>
      </c>
      <c r="Q375" s="1" t="str">
        <f t="shared" si="69"/>
        <v/>
      </c>
    </row>
    <row r="376" spans="2:17" s="1" customFormat="1" ht="13" x14ac:dyDescent="0.25">
      <c r="B376" s="166"/>
      <c r="C376" s="166"/>
      <c r="D376" s="164"/>
      <c r="E376" s="103"/>
      <c r="F376" s="22"/>
      <c r="G376" s="146" t="str">
        <f t="shared" si="61"/>
        <v/>
      </c>
      <c r="H376" s="146"/>
      <c r="I376" s="45">
        <f t="shared" si="62"/>
        <v>0</v>
      </c>
      <c r="J376" s="170">
        <f>IFERROR(VLOOKUP($D376,PGP!$A:$B,2,FALSE),0)</f>
        <v>0</v>
      </c>
      <c r="K376" s="147">
        <f t="shared" si="63"/>
        <v>0</v>
      </c>
      <c r="L376" s="171">
        <f t="shared" si="64"/>
        <v>0</v>
      </c>
      <c r="M376" s="148" t="str">
        <f t="shared" si="65"/>
        <v>N/A</v>
      </c>
      <c r="N376" s="149" t="str">
        <f t="shared" si="66"/>
        <v/>
      </c>
      <c r="O376" s="150">
        <f t="shared" si="67"/>
        <v>0</v>
      </c>
      <c r="P376" s="151" t="str">
        <f t="shared" si="68"/>
        <v/>
      </c>
      <c r="Q376" s="1" t="str">
        <f t="shared" si="69"/>
        <v/>
      </c>
    </row>
    <row r="377" spans="2:17" s="1" customFormat="1" ht="13" x14ac:dyDescent="0.25">
      <c r="B377" s="166"/>
      <c r="C377" s="166"/>
      <c r="D377" s="164"/>
      <c r="E377" s="103"/>
      <c r="F377" s="22"/>
      <c r="G377" s="146" t="str">
        <f t="shared" si="61"/>
        <v/>
      </c>
      <c r="H377" s="146"/>
      <c r="I377" s="45">
        <f t="shared" si="62"/>
        <v>0</v>
      </c>
      <c r="J377" s="170">
        <f>IFERROR(VLOOKUP($D377,PGP!$A:$B,2,FALSE),0)</f>
        <v>0</v>
      </c>
      <c r="K377" s="147">
        <f t="shared" si="63"/>
        <v>0</v>
      </c>
      <c r="L377" s="171">
        <f t="shared" si="64"/>
        <v>0</v>
      </c>
      <c r="M377" s="148" t="str">
        <f t="shared" si="65"/>
        <v>N/A</v>
      </c>
      <c r="N377" s="149" t="str">
        <f t="shared" si="66"/>
        <v/>
      </c>
      <c r="O377" s="150">
        <f t="shared" si="67"/>
        <v>0</v>
      </c>
      <c r="P377" s="151" t="str">
        <f t="shared" si="68"/>
        <v/>
      </c>
      <c r="Q377" s="1" t="str">
        <f t="shared" si="69"/>
        <v/>
      </c>
    </row>
    <row r="378" spans="2:17" s="1" customFormat="1" ht="13" x14ac:dyDescent="0.25">
      <c r="B378" s="166"/>
      <c r="C378" s="166"/>
      <c r="D378" s="164"/>
      <c r="E378" s="103"/>
      <c r="F378" s="22"/>
      <c r="G378" s="146" t="str">
        <f t="shared" si="61"/>
        <v/>
      </c>
      <c r="H378" s="146"/>
      <c r="I378" s="45">
        <f t="shared" si="62"/>
        <v>0</v>
      </c>
      <c r="J378" s="170">
        <f>IFERROR(VLOOKUP($D378,PGP!$A:$B,2,FALSE),0)</f>
        <v>0</v>
      </c>
      <c r="K378" s="147">
        <f t="shared" si="63"/>
        <v>0</v>
      </c>
      <c r="L378" s="171">
        <f t="shared" si="64"/>
        <v>0</v>
      </c>
      <c r="M378" s="148" t="str">
        <f t="shared" si="65"/>
        <v>N/A</v>
      </c>
      <c r="N378" s="149" t="str">
        <f t="shared" si="66"/>
        <v/>
      </c>
      <c r="O378" s="150">
        <f t="shared" si="67"/>
        <v>0</v>
      </c>
      <c r="P378" s="151" t="str">
        <f t="shared" si="68"/>
        <v/>
      </c>
      <c r="Q378" s="1" t="str">
        <f t="shared" si="69"/>
        <v/>
      </c>
    </row>
    <row r="379" spans="2:17" s="1" customFormat="1" ht="13" x14ac:dyDescent="0.25">
      <c r="B379" s="166"/>
      <c r="C379" s="166"/>
      <c r="D379" s="164"/>
      <c r="E379" s="103"/>
      <c r="F379" s="22"/>
      <c r="G379" s="146" t="str">
        <f t="shared" si="61"/>
        <v/>
      </c>
      <c r="H379" s="146"/>
      <c r="I379" s="45">
        <f t="shared" si="62"/>
        <v>0</v>
      </c>
      <c r="J379" s="170">
        <f>IFERROR(VLOOKUP($D379,PGP!$A:$B,2,FALSE),0)</f>
        <v>0</v>
      </c>
      <c r="K379" s="147">
        <f t="shared" si="63"/>
        <v>0</v>
      </c>
      <c r="L379" s="171">
        <f t="shared" si="64"/>
        <v>0</v>
      </c>
      <c r="M379" s="148" t="str">
        <f t="shared" si="65"/>
        <v>N/A</v>
      </c>
      <c r="N379" s="149" t="str">
        <f t="shared" si="66"/>
        <v/>
      </c>
      <c r="O379" s="150">
        <f t="shared" si="67"/>
        <v>0</v>
      </c>
      <c r="P379" s="151" t="str">
        <f t="shared" si="68"/>
        <v/>
      </c>
      <c r="Q379" s="1" t="str">
        <f t="shared" si="69"/>
        <v/>
      </c>
    </row>
    <row r="380" spans="2:17" s="1" customFormat="1" ht="13" x14ac:dyDescent="0.25">
      <c r="B380" s="166"/>
      <c r="C380" s="166"/>
      <c r="D380" s="164"/>
      <c r="E380" s="103"/>
      <c r="F380" s="22"/>
      <c r="G380" s="146" t="str">
        <f t="shared" si="61"/>
        <v/>
      </c>
      <c r="H380" s="146"/>
      <c r="I380" s="45">
        <f t="shared" si="62"/>
        <v>0</v>
      </c>
      <c r="J380" s="170">
        <f>IFERROR(VLOOKUP($D380,PGP!$A:$B,2,FALSE),0)</f>
        <v>0</v>
      </c>
      <c r="K380" s="147">
        <f t="shared" si="63"/>
        <v>0</v>
      </c>
      <c r="L380" s="171">
        <f t="shared" si="64"/>
        <v>0</v>
      </c>
      <c r="M380" s="148" t="str">
        <f t="shared" si="65"/>
        <v>N/A</v>
      </c>
      <c r="N380" s="149" t="str">
        <f t="shared" si="66"/>
        <v/>
      </c>
      <c r="O380" s="150">
        <f t="shared" si="67"/>
        <v>0</v>
      </c>
      <c r="P380" s="151" t="str">
        <f t="shared" si="68"/>
        <v/>
      </c>
      <c r="Q380" s="1" t="str">
        <f t="shared" si="69"/>
        <v/>
      </c>
    </row>
    <row r="381" spans="2:17" s="1" customFormat="1" ht="13" x14ac:dyDescent="0.25">
      <c r="B381" s="166"/>
      <c r="C381" s="166"/>
      <c r="D381" s="164"/>
      <c r="E381" s="103"/>
      <c r="F381" s="22"/>
      <c r="G381" s="146" t="str">
        <f t="shared" si="61"/>
        <v/>
      </c>
      <c r="H381" s="146"/>
      <c r="I381" s="45">
        <f t="shared" si="62"/>
        <v>0</v>
      </c>
      <c r="J381" s="170">
        <f>IFERROR(VLOOKUP($D381,PGP!$A:$B,2,FALSE),0)</f>
        <v>0</v>
      </c>
      <c r="K381" s="147">
        <f t="shared" si="63"/>
        <v>0</v>
      </c>
      <c r="L381" s="171">
        <f t="shared" si="64"/>
        <v>0</v>
      </c>
      <c r="M381" s="148" t="str">
        <f t="shared" si="65"/>
        <v>N/A</v>
      </c>
      <c r="N381" s="149" t="str">
        <f t="shared" si="66"/>
        <v/>
      </c>
      <c r="O381" s="150">
        <f t="shared" si="67"/>
        <v>0</v>
      </c>
      <c r="P381" s="151" t="str">
        <f t="shared" si="68"/>
        <v/>
      </c>
      <c r="Q381" s="1" t="str">
        <f t="shared" si="69"/>
        <v/>
      </c>
    </row>
    <row r="382" spans="2:17" s="1" customFormat="1" ht="13" x14ac:dyDescent="0.25">
      <c r="B382" s="166"/>
      <c r="C382" s="166"/>
      <c r="D382" s="164"/>
      <c r="E382" s="103"/>
      <c r="F382" s="22"/>
      <c r="G382" s="146" t="str">
        <f t="shared" si="61"/>
        <v/>
      </c>
      <c r="H382" s="146"/>
      <c r="I382" s="45">
        <f t="shared" si="62"/>
        <v>0</v>
      </c>
      <c r="J382" s="170">
        <f>IFERROR(VLOOKUP($D382,PGP!$A:$B,2,FALSE),0)</f>
        <v>0</v>
      </c>
      <c r="K382" s="147">
        <f t="shared" si="63"/>
        <v>0</v>
      </c>
      <c r="L382" s="171">
        <f t="shared" si="64"/>
        <v>0</v>
      </c>
      <c r="M382" s="148" t="str">
        <f t="shared" si="65"/>
        <v>N/A</v>
      </c>
      <c r="N382" s="149" t="str">
        <f t="shared" si="66"/>
        <v/>
      </c>
      <c r="O382" s="150">
        <f t="shared" si="67"/>
        <v>0</v>
      </c>
      <c r="P382" s="151" t="str">
        <f t="shared" si="68"/>
        <v/>
      </c>
      <c r="Q382" s="1" t="str">
        <f t="shared" si="69"/>
        <v/>
      </c>
    </row>
    <row r="383" spans="2:17" s="1" customFormat="1" ht="13" x14ac:dyDescent="0.25">
      <c r="B383" s="166"/>
      <c r="C383" s="166"/>
      <c r="D383" s="164"/>
      <c r="E383" s="103"/>
      <c r="F383" s="22"/>
      <c r="G383" s="146" t="str">
        <f t="shared" si="61"/>
        <v/>
      </c>
      <c r="H383" s="146"/>
      <c r="I383" s="45">
        <f t="shared" si="62"/>
        <v>0</v>
      </c>
      <c r="J383" s="170">
        <f>IFERROR(VLOOKUP($D383,PGP!$A:$B,2,FALSE),0)</f>
        <v>0</v>
      </c>
      <c r="K383" s="147">
        <f t="shared" si="63"/>
        <v>0</v>
      </c>
      <c r="L383" s="171">
        <f t="shared" si="64"/>
        <v>0</v>
      </c>
      <c r="M383" s="148" t="str">
        <f t="shared" si="65"/>
        <v>N/A</v>
      </c>
      <c r="N383" s="149" t="str">
        <f t="shared" si="66"/>
        <v/>
      </c>
      <c r="O383" s="150">
        <f t="shared" si="67"/>
        <v>0</v>
      </c>
      <c r="P383" s="151" t="str">
        <f t="shared" si="68"/>
        <v/>
      </c>
      <c r="Q383" s="1" t="str">
        <f t="shared" si="69"/>
        <v/>
      </c>
    </row>
    <row r="384" spans="2:17" s="1" customFormat="1" ht="13" x14ac:dyDescent="0.25">
      <c r="B384" s="166"/>
      <c r="C384" s="166"/>
      <c r="D384" s="164"/>
      <c r="E384" s="103"/>
      <c r="F384" s="22"/>
      <c r="G384" s="146" t="str">
        <f t="shared" si="61"/>
        <v/>
      </c>
      <c r="H384" s="146"/>
      <c r="I384" s="45">
        <f t="shared" si="62"/>
        <v>0</v>
      </c>
      <c r="J384" s="170">
        <f>IFERROR(VLOOKUP($D384,PGP!$A:$B,2,FALSE),0)</f>
        <v>0</v>
      </c>
      <c r="K384" s="147">
        <f t="shared" si="63"/>
        <v>0</v>
      </c>
      <c r="L384" s="171">
        <f t="shared" si="64"/>
        <v>0</v>
      </c>
      <c r="M384" s="148" t="str">
        <f t="shared" si="65"/>
        <v>N/A</v>
      </c>
      <c r="N384" s="149" t="str">
        <f t="shared" si="66"/>
        <v/>
      </c>
      <c r="O384" s="150">
        <f t="shared" si="67"/>
        <v>0</v>
      </c>
      <c r="P384" s="151" t="str">
        <f t="shared" si="68"/>
        <v/>
      </c>
      <c r="Q384" s="1" t="str">
        <f t="shared" si="69"/>
        <v/>
      </c>
    </row>
    <row r="385" spans="2:17" s="1" customFormat="1" ht="13" x14ac:dyDescent="0.25">
      <c r="B385" s="166"/>
      <c r="C385" s="166"/>
      <c r="D385" s="164"/>
      <c r="E385" s="103"/>
      <c r="F385" s="22"/>
      <c r="G385" s="146" t="str">
        <f t="shared" si="61"/>
        <v/>
      </c>
      <c r="H385" s="146"/>
      <c r="I385" s="45">
        <f t="shared" si="62"/>
        <v>0</v>
      </c>
      <c r="J385" s="170">
        <f>IFERROR(VLOOKUP($D385,PGP!$A:$B,2,FALSE),0)</f>
        <v>0</v>
      </c>
      <c r="K385" s="147">
        <f t="shared" si="63"/>
        <v>0</v>
      </c>
      <c r="L385" s="171">
        <f t="shared" si="64"/>
        <v>0</v>
      </c>
      <c r="M385" s="148" t="str">
        <f t="shared" si="65"/>
        <v>N/A</v>
      </c>
      <c r="N385" s="149" t="str">
        <f t="shared" si="66"/>
        <v/>
      </c>
      <c r="O385" s="150">
        <f t="shared" si="67"/>
        <v>0</v>
      </c>
      <c r="P385" s="151" t="str">
        <f t="shared" si="68"/>
        <v/>
      </c>
      <c r="Q385" s="1" t="str">
        <f t="shared" si="69"/>
        <v/>
      </c>
    </row>
    <row r="386" spans="2:17" s="1" customFormat="1" ht="13" x14ac:dyDescent="0.25">
      <c r="B386" s="166"/>
      <c r="C386" s="166"/>
      <c r="D386" s="164"/>
      <c r="E386" s="103"/>
      <c r="F386" s="22"/>
      <c r="G386" s="146" t="str">
        <f t="shared" si="61"/>
        <v/>
      </c>
      <c r="H386" s="146"/>
      <c r="I386" s="45">
        <f t="shared" si="62"/>
        <v>0</v>
      </c>
      <c r="J386" s="170">
        <f>IFERROR(VLOOKUP($D386,PGP!$A:$B,2,FALSE),0)</f>
        <v>0</v>
      </c>
      <c r="K386" s="147">
        <f t="shared" si="63"/>
        <v>0</v>
      </c>
      <c r="L386" s="171">
        <f t="shared" si="64"/>
        <v>0</v>
      </c>
      <c r="M386" s="148" t="str">
        <f t="shared" si="65"/>
        <v>N/A</v>
      </c>
      <c r="N386" s="149" t="str">
        <f t="shared" si="66"/>
        <v/>
      </c>
      <c r="O386" s="150">
        <f t="shared" si="67"/>
        <v>0</v>
      </c>
      <c r="P386" s="151" t="str">
        <f t="shared" si="68"/>
        <v/>
      </c>
      <c r="Q386" s="1" t="str">
        <f t="shared" si="69"/>
        <v/>
      </c>
    </row>
    <row r="387" spans="2:17" s="1" customFormat="1" ht="13" x14ac:dyDescent="0.25">
      <c r="B387" s="166"/>
      <c r="C387" s="166"/>
      <c r="D387" s="164"/>
      <c r="E387" s="103"/>
      <c r="F387" s="22"/>
      <c r="G387" s="146" t="str">
        <f t="shared" si="61"/>
        <v/>
      </c>
      <c r="H387" s="146"/>
      <c r="I387" s="45">
        <f t="shared" si="62"/>
        <v>0</v>
      </c>
      <c r="J387" s="170">
        <f>IFERROR(VLOOKUP($D387,PGP!$A:$B,2,FALSE),0)</f>
        <v>0</v>
      </c>
      <c r="K387" s="147">
        <f t="shared" si="63"/>
        <v>0</v>
      </c>
      <c r="L387" s="171">
        <f t="shared" si="64"/>
        <v>0</v>
      </c>
      <c r="M387" s="148" t="str">
        <f t="shared" si="65"/>
        <v>N/A</v>
      </c>
      <c r="N387" s="149" t="str">
        <f t="shared" si="66"/>
        <v/>
      </c>
      <c r="O387" s="150">
        <f t="shared" si="67"/>
        <v>0</v>
      </c>
      <c r="P387" s="151" t="str">
        <f t="shared" si="68"/>
        <v/>
      </c>
      <c r="Q387" s="1" t="str">
        <f t="shared" si="69"/>
        <v/>
      </c>
    </row>
    <row r="388" spans="2:17" s="1" customFormat="1" ht="13" x14ac:dyDescent="0.25">
      <c r="B388" s="166"/>
      <c r="C388" s="166"/>
      <c r="D388" s="164"/>
      <c r="E388" s="103"/>
      <c r="F388" s="22"/>
      <c r="G388" s="146" t="str">
        <f t="shared" si="61"/>
        <v/>
      </c>
      <c r="H388" s="146"/>
      <c r="I388" s="45">
        <f t="shared" si="62"/>
        <v>0</v>
      </c>
      <c r="J388" s="170">
        <f>IFERROR(VLOOKUP($D388,PGP!$A:$B,2,FALSE),0)</f>
        <v>0</v>
      </c>
      <c r="K388" s="147">
        <f t="shared" si="63"/>
        <v>0</v>
      </c>
      <c r="L388" s="171">
        <f t="shared" si="64"/>
        <v>0</v>
      </c>
      <c r="M388" s="148" t="str">
        <f t="shared" si="65"/>
        <v>N/A</v>
      </c>
      <c r="N388" s="149" t="str">
        <f t="shared" si="66"/>
        <v/>
      </c>
      <c r="O388" s="150">
        <f t="shared" si="67"/>
        <v>0</v>
      </c>
      <c r="P388" s="151" t="str">
        <f t="shared" si="68"/>
        <v/>
      </c>
      <c r="Q388" s="1" t="str">
        <f t="shared" si="69"/>
        <v/>
      </c>
    </row>
    <row r="389" spans="2:17" s="1" customFormat="1" ht="13" x14ac:dyDescent="0.25">
      <c r="B389" s="166"/>
      <c r="C389" s="166"/>
      <c r="D389" s="164"/>
      <c r="E389" s="103"/>
      <c r="F389" s="22"/>
      <c r="G389" s="146" t="str">
        <f t="shared" si="61"/>
        <v/>
      </c>
      <c r="H389" s="146"/>
      <c r="I389" s="45">
        <f t="shared" si="62"/>
        <v>0</v>
      </c>
      <c r="J389" s="170">
        <f>IFERROR(VLOOKUP($D389,PGP!$A:$B,2,FALSE),0)</f>
        <v>0</v>
      </c>
      <c r="K389" s="147">
        <f t="shared" si="63"/>
        <v>0</v>
      </c>
      <c r="L389" s="171">
        <f t="shared" si="64"/>
        <v>0</v>
      </c>
      <c r="M389" s="148" t="str">
        <f t="shared" si="65"/>
        <v>N/A</v>
      </c>
      <c r="N389" s="149" t="str">
        <f t="shared" si="66"/>
        <v/>
      </c>
      <c r="O389" s="150">
        <f t="shared" si="67"/>
        <v>0</v>
      </c>
      <c r="P389" s="151" t="str">
        <f t="shared" si="68"/>
        <v/>
      </c>
      <c r="Q389" s="1" t="str">
        <f t="shared" si="69"/>
        <v/>
      </c>
    </row>
    <row r="390" spans="2:17" s="1" customFormat="1" ht="13" x14ac:dyDescent="0.25">
      <c r="B390" s="166"/>
      <c r="C390" s="166"/>
      <c r="D390" s="164"/>
      <c r="E390" s="103"/>
      <c r="F390" s="22"/>
      <c r="G390" s="146" t="str">
        <f t="shared" si="61"/>
        <v/>
      </c>
      <c r="H390" s="146"/>
      <c r="I390" s="45">
        <f t="shared" si="62"/>
        <v>0</v>
      </c>
      <c r="J390" s="170">
        <f>IFERROR(VLOOKUP($D390,PGP!$A:$B,2,FALSE),0)</f>
        <v>0</v>
      </c>
      <c r="K390" s="147">
        <f t="shared" si="63"/>
        <v>0</v>
      </c>
      <c r="L390" s="171">
        <f t="shared" si="64"/>
        <v>0</v>
      </c>
      <c r="M390" s="148" t="str">
        <f t="shared" si="65"/>
        <v>N/A</v>
      </c>
      <c r="N390" s="149" t="str">
        <f t="shared" si="66"/>
        <v/>
      </c>
      <c r="O390" s="150">
        <f t="shared" si="67"/>
        <v>0</v>
      </c>
      <c r="P390" s="151" t="str">
        <f t="shared" si="68"/>
        <v/>
      </c>
      <c r="Q390" s="1" t="str">
        <f t="shared" si="69"/>
        <v/>
      </c>
    </row>
    <row r="391" spans="2:17" s="1" customFormat="1" ht="13" x14ac:dyDescent="0.25">
      <c r="B391" s="166"/>
      <c r="C391" s="166"/>
      <c r="D391" s="164"/>
      <c r="E391" s="103"/>
      <c r="F391" s="22"/>
      <c r="G391" s="146" t="str">
        <f t="shared" si="61"/>
        <v/>
      </c>
      <c r="H391" s="146"/>
      <c r="I391" s="45">
        <f t="shared" si="62"/>
        <v>0</v>
      </c>
      <c r="J391" s="170">
        <f>IFERROR(VLOOKUP($D391,PGP!$A:$B,2,FALSE),0)</f>
        <v>0</v>
      </c>
      <c r="K391" s="147">
        <f t="shared" si="63"/>
        <v>0</v>
      </c>
      <c r="L391" s="171">
        <f t="shared" si="64"/>
        <v>0</v>
      </c>
      <c r="M391" s="148" t="str">
        <f t="shared" si="65"/>
        <v>N/A</v>
      </c>
      <c r="N391" s="149" t="str">
        <f t="shared" si="66"/>
        <v/>
      </c>
      <c r="O391" s="150">
        <f t="shared" si="67"/>
        <v>0</v>
      </c>
      <c r="P391" s="151" t="str">
        <f t="shared" si="68"/>
        <v/>
      </c>
      <c r="Q391" s="1" t="str">
        <f t="shared" si="69"/>
        <v/>
      </c>
    </row>
    <row r="392" spans="2:17" s="1" customFormat="1" ht="13" x14ac:dyDescent="0.25">
      <c r="B392" s="166"/>
      <c r="C392" s="166"/>
      <c r="D392" s="164"/>
      <c r="E392" s="103"/>
      <c r="F392" s="22"/>
      <c r="G392" s="146" t="str">
        <f t="shared" si="61"/>
        <v/>
      </c>
      <c r="H392" s="146"/>
      <c r="I392" s="45">
        <f t="shared" si="62"/>
        <v>0</v>
      </c>
      <c r="J392" s="170">
        <f>IFERROR(VLOOKUP($D392,PGP!$A:$B,2,FALSE),0)</f>
        <v>0</v>
      </c>
      <c r="K392" s="147">
        <f t="shared" si="63"/>
        <v>0</v>
      </c>
      <c r="L392" s="171">
        <f t="shared" si="64"/>
        <v>0</v>
      </c>
      <c r="M392" s="148" t="str">
        <f t="shared" si="65"/>
        <v>N/A</v>
      </c>
      <c r="N392" s="149" t="str">
        <f t="shared" si="66"/>
        <v/>
      </c>
      <c r="O392" s="150">
        <f t="shared" si="67"/>
        <v>0</v>
      </c>
      <c r="P392" s="151" t="str">
        <f t="shared" si="68"/>
        <v/>
      </c>
      <c r="Q392" s="1" t="str">
        <f t="shared" si="69"/>
        <v/>
      </c>
    </row>
    <row r="393" spans="2:17" s="1" customFormat="1" ht="13" x14ac:dyDescent="0.25">
      <c r="B393" s="166"/>
      <c r="C393" s="166"/>
      <c r="D393" s="164"/>
      <c r="E393" s="103"/>
      <c r="F393" s="22"/>
      <c r="G393" s="146" t="str">
        <f t="shared" si="61"/>
        <v/>
      </c>
      <c r="H393" s="146"/>
      <c r="I393" s="45">
        <f t="shared" si="62"/>
        <v>0</v>
      </c>
      <c r="J393" s="170">
        <f>IFERROR(VLOOKUP($D393,PGP!$A:$B,2,FALSE),0)</f>
        <v>0</v>
      </c>
      <c r="K393" s="147">
        <f t="shared" si="63"/>
        <v>0</v>
      </c>
      <c r="L393" s="171">
        <f t="shared" si="64"/>
        <v>0</v>
      </c>
      <c r="M393" s="148" t="str">
        <f t="shared" si="65"/>
        <v>N/A</v>
      </c>
      <c r="N393" s="149" t="str">
        <f t="shared" si="66"/>
        <v/>
      </c>
      <c r="O393" s="150">
        <f t="shared" si="67"/>
        <v>0</v>
      </c>
      <c r="P393" s="151" t="str">
        <f t="shared" si="68"/>
        <v/>
      </c>
      <c r="Q393" s="1" t="str">
        <f t="shared" si="69"/>
        <v/>
      </c>
    </row>
    <row r="394" spans="2:17" s="1" customFormat="1" ht="13" x14ac:dyDescent="0.25">
      <c r="B394" s="166"/>
      <c r="C394" s="166"/>
      <c r="D394" s="164"/>
      <c r="E394" s="103"/>
      <c r="F394" s="22"/>
      <c r="G394" s="146" t="str">
        <f t="shared" si="61"/>
        <v/>
      </c>
      <c r="H394" s="146"/>
      <c r="I394" s="45">
        <f t="shared" si="62"/>
        <v>0</v>
      </c>
      <c r="J394" s="170">
        <f>IFERROR(VLOOKUP($D394,PGP!$A:$B,2,FALSE),0)</f>
        <v>0</v>
      </c>
      <c r="K394" s="147">
        <f t="shared" si="63"/>
        <v>0</v>
      </c>
      <c r="L394" s="171">
        <f t="shared" si="64"/>
        <v>0</v>
      </c>
      <c r="M394" s="148" t="str">
        <f t="shared" si="65"/>
        <v>N/A</v>
      </c>
      <c r="N394" s="149" t="str">
        <f t="shared" si="66"/>
        <v/>
      </c>
      <c r="O394" s="150">
        <f t="shared" si="67"/>
        <v>0</v>
      </c>
      <c r="P394" s="151" t="str">
        <f t="shared" si="68"/>
        <v/>
      </c>
      <c r="Q394" s="1" t="str">
        <f t="shared" si="69"/>
        <v/>
      </c>
    </row>
    <row r="395" spans="2:17" s="1" customFormat="1" ht="13" x14ac:dyDescent="0.25">
      <c r="B395" s="166"/>
      <c r="C395" s="166"/>
      <c r="D395" s="164"/>
      <c r="E395" s="103"/>
      <c r="F395" s="22"/>
      <c r="G395" s="146" t="str">
        <f t="shared" si="61"/>
        <v/>
      </c>
      <c r="H395" s="146"/>
      <c r="I395" s="45">
        <f t="shared" si="62"/>
        <v>0</v>
      </c>
      <c r="J395" s="170">
        <f>IFERROR(VLOOKUP($D395,PGP!$A:$B,2,FALSE),0)</f>
        <v>0</v>
      </c>
      <c r="K395" s="147">
        <f t="shared" si="63"/>
        <v>0</v>
      </c>
      <c r="L395" s="171">
        <f t="shared" si="64"/>
        <v>0</v>
      </c>
      <c r="M395" s="148" t="str">
        <f t="shared" si="65"/>
        <v>N/A</v>
      </c>
      <c r="N395" s="149" t="str">
        <f t="shared" si="66"/>
        <v/>
      </c>
      <c r="O395" s="150">
        <f t="shared" si="67"/>
        <v>0</v>
      </c>
      <c r="P395" s="151" t="str">
        <f t="shared" si="68"/>
        <v/>
      </c>
      <c r="Q395" s="1" t="str">
        <f t="shared" si="69"/>
        <v/>
      </c>
    </row>
    <row r="396" spans="2:17" s="1" customFormat="1" ht="13" x14ac:dyDescent="0.25">
      <c r="B396" s="166"/>
      <c r="C396" s="166"/>
      <c r="D396" s="164"/>
      <c r="E396" s="103"/>
      <c r="F396" s="22"/>
      <c r="G396" s="146" t="str">
        <f t="shared" si="61"/>
        <v/>
      </c>
      <c r="H396" s="146"/>
      <c r="I396" s="45">
        <f t="shared" si="62"/>
        <v>0</v>
      </c>
      <c r="J396" s="170">
        <f>IFERROR(VLOOKUP($D396,PGP!$A:$B,2,FALSE),0)</f>
        <v>0</v>
      </c>
      <c r="K396" s="147">
        <f t="shared" si="63"/>
        <v>0</v>
      </c>
      <c r="L396" s="171">
        <f t="shared" si="64"/>
        <v>0</v>
      </c>
      <c r="M396" s="148" t="str">
        <f t="shared" si="65"/>
        <v>N/A</v>
      </c>
      <c r="N396" s="149" t="str">
        <f t="shared" si="66"/>
        <v/>
      </c>
      <c r="O396" s="150">
        <f t="shared" si="67"/>
        <v>0</v>
      </c>
      <c r="P396" s="151" t="str">
        <f t="shared" si="68"/>
        <v/>
      </c>
      <c r="Q396" s="1" t="str">
        <f t="shared" si="69"/>
        <v/>
      </c>
    </row>
    <row r="397" spans="2:17" s="1" customFormat="1" ht="13" x14ac:dyDescent="0.25">
      <c r="B397" s="166"/>
      <c r="C397" s="166"/>
      <c r="D397" s="164"/>
      <c r="E397" s="103"/>
      <c r="F397" s="22"/>
      <c r="G397" s="146" t="str">
        <f t="shared" si="61"/>
        <v/>
      </c>
      <c r="H397" s="146"/>
      <c r="I397" s="45">
        <f t="shared" si="62"/>
        <v>0</v>
      </c>
      <c r="J397" s="170">
        <f>IFERROR(VLOOKUP($D397,PGP!$A:$B,2,FALSE),0)</f>
        <v>0</v>
      </c>
      <c r="K397" s="147">
        <f t="shared" si="63"/>
        <v>0</v>
      </c>
      <c r="L397" s="171">
        <f t="shared" si="64"/>
        <v>0</v>
      </c>
      <c r="M397" s="148" t="str">
        <f t="shared" si="65"/>
        <v>N/A</v>
      </c>
      <c r="N397" s="149" t="str">
        <f t="shared" si="66"/>
        <v/>
      </c>
      <c r="O397" s="150">
        <f t="shared" si="67"/>
        <v>0</v>
      </c>
      <c r="P397" s="151" t="str">
        <f t="shared" si="68"/>
        <v/>
      </c>
      <c r="Q397" s="1" t="str">
        <f t="shared" si="69"/>
        <v/>
      </c>
    </row>
    <row r="398" spans="2:17" s="1" customFormat="1" ht="13" x14ac:dyDescent="0.25">
      <c r="B398" s="166"/>
      <c r="C398" s="166"/>
      <c r="D398" s="164"/>
      <c r="E398" s="103"/>
      <c r="F398" s="22"/>
      <c r="G398" s="146" t="str">
        <f t="shared" si="61"/>
        <v/>
      </c>
      <c r="H398" s="146"/>
      <c r="I398" s="45">
        <f t="shared" si="62"/>
        <v>0</v>
      </c>
      <c r="J398" s="170">
        <f>IFERROR(VLOOKUP($D398,PGP!$A:$B,2,FALSE),0)</f>
        <v>0</v>
      </c>
      <c r="K398" s="147">
        <f t="shared" si="63"/>
        <v>0</v>
      </c>
      <c r="L398" s="171">
        <f t="shared" si="64"/>
        <v>0</v>
      </c>
      <c r="M398" s="148" t="str">
        <f t="shared" si="65"/>
        <v>N/A</v>
      </c>
      <c r="N398" s="149" t="str">
        <f t="shared" si="66"/>
        <v/>
      </c>
      <c r="O398" s="150">
        <f t="shared" si="67"/>
        <v>0</v>
      </c>
      <c r="P398" s="151" t="str">
        <f t="shared" si="68"/>
        <v/>
      </c>
      <c r="Q398" s="1" t="str">
        <f t="shared" si="69"/>
        <v/>
      </c>
    </row>
    <row r="399" spans="2:17" s="1" customFormat="1" ht="13" x14ac:dyDescent="0.25">
      <c r="B399" s="166"/>
      <c r="C399" s="166"/>
      <c r="D399" s="164"/>
      <c r="E399" s="103"/>
      <c r="F399" s="22"/>
      <c r="G399" s="146" t="str">
        <f t="shared" si="61"/>
        <v/>
      </c>
      <c r="H399" s="146"/>
      <c r="I399" s="45">
        <f t="shared" si="62"/>
        <v>0</v>
      </c>
      <c r="J399" s="170">
        <f>IFERROR(VLOOKUP($D399,PGP!$A:$B,2,FALSE),0)</f>
        <v>0</v>
      </c>
      <c r="K399" s="147">
        <f t="shared" si="63"/>
        <v>0</v>
      </c>
      <c r="L399" s="171">
        <f t="shared" si="64"/>
        <v>0</v>
      </c>
      <c r="M399" s="148" t="str">
        <f t="shared" si="65"/>
        <v>N/A</v>
      </c>
      <c r="N399" s="149" t="str">
        <f t="shared" si="66"/>
        <v/>
      </c>
      <c r="O399" s="150">
        <f t="shared" si="67"/>
        <v>0</v>
      </c>
      <c r="P399" s="151" t="str">
        <f t="shared" si="68"/>
        <v/>
      </c>
      <c r="Q399" s="1" t="str">
        <f t="shared" si="69"/>
        <v/>
      </c>
    </row>
    <row r="400" spans="2:17" s="1" customFormat="1" ht="13" x14ac:dyDescent="0.25">
      <c r="B400" s="166"/>
      <c r="C400" s="166"/>
      <c r="D400" s="164"/>
      <c r="E400" s="103"/>
      <c r="F400" s="22"/>
      <c r="G400" s="146" t="str">
        <f t="shared" si="61"/>
        <v/>
      </c>
      <c r="H400" s="146"/>
      <c r="I400" s="45">
        <f t="shared" si="62"/>
        <v>0</v>
      </c>
      <c r="J400" s="170">
        <f>IFERROR(VLOOKUP($D400,PGP!$A:$B,2,FALSE),0)</f>
        <v>0</v>
      </c>
      <c r="K400" s="147">
        <f t="shared" si="63"/>
        <v>0</v>
      </c>
      <c r="L400" s="171">
        <f t="shared" si="64"/>
        <v>0</v>
      </c>
      <c r="M400" s="148" t="str">
        <f t="shared" si="65"/>
        <v>N/A</v>
      </c>
      <c r="N400" s="149" t="str">
        <f t="shared" si="66"/>
        <v/>
      </c>
      <c r="O400" s="150">
        <f t="shared" si="67"/>
        <v>0</v>
      </c>
      <c r="P400" s="151" t="str">
        <f t="shared" si="68"/>
        <v/>
      </c>
      <c r="Q400" s="1" t="str">
        <f t="shared" si="69"/>
        <v/>
      </c>
    </row>
    <row r="401" spans="2:17" s="1" customFormat="1" ht="13" x14ac:dyDescent="0.25">
      <c r="B401" s="166"/>
      <c r="C401" s="166"/>
      <c r="D401" s="164"/>
      <c r="E401" s="103"/>
      <c r="F401" s="22"/>
      <c r="G401" s="146" t="str">
        <f t="shared" si="61"/>
        <v/>
      </c>
      <c r="H401" s="146"/>
      <c r="I401" s="45">
        <f t="shared" si="62"/>
        <v>0</v>
      </c>
      <c r="J401" s="170">
        <f>IFERROR(VLOOKUP($D401,PGP!$A:$B,2,FALSE),0)</f>
        <v>0</v>
      </c>
      <c r="K401" s="147">
        <f t="shared" si="63"/>
        <v>0</v>
      </c>
      <c r="L401" s="171">
        <f t="shared" si="64"/>
        <v>0</v>
      </c>
      <c r="M401" s="148" t="str">
        <f t="shared" si="65"/>
        <v>N/A</v>
      </c>
      <c r="N401" s="149" t="str">
        <f t="shared" si="66"/>
        <v/>
      </c>
      <c r="O401" s="150">
        <f t="shared" si="67"/>
        <v>0</v>
      </c>
      <c r="P401" s="151" t="str">
        <f t="shared" si="68"/>
        <v/>
      </c>
      <c r="Q401" s="1" t="str">
        <f t="shared" si="69"/>
        <v/>
      </c>
    </row>
    <row r="402" spans="2:17" s="1" customFormat="1" ht="13" x14ac:dyDescent="0.25">
      <c r="B402" s="166"/>
      <c r="C402" s="166"/>
      <c r="D402" s="164"/>
      <c r="E402" s="103"/>
      <c r="F402" s="22"/>
      <c r="G402" s="146" t="str">
        <f t="shared" si="61"/>
        <v/>
      </c>
      <c r="H402" s="146"/>
      <c r="I402" s="45">
        <f t="shared" si="62"/>
        <v>0</v>
      </c>
      <c r="J402" s="170">
        <f>IFERROR(VLOOKUP($D402,PGP!$A:$B,2,FALSE),0)</f>
        <v>0</v>
      </c>
      <c r="K402" s="147">
        <f t="shared" si="63"/>
        <v>0</v>
      </c>
      <c r="L402" s="171">
        <f t="shared" si="64"/>
        <v>0</v>
      </c>
      <c r="M402" s="148" t="str">
        <f t="shared" si="65"/>
        <v>N/A</v>
      </c>
      <c r="N402" s="149" t="str">
        <f t="shared" si="66"/>
        <v/>
      </c>
      <c r="O402" s="150">
        <f t="shared" si="67"/>
        <v>0</v>
      </c>
      <c r="P402" s="151" t="str">
        <f t="shared" si="68"/>
        <v/>
      </c>
      <c r="Q402" s="1" t="str">
        <f t="shared" si="69"/>
        <v/>
      </c>
    </row>
    <row r="403" spans="2:17" s="1" customFormat="1" ht="13" x14ac:dyDescent="0.25">
      <c r="B403" s="166"/>
      <c r="C403" s="166"/>
      <c r="D403" s="164"/>
      <c r="E403" s="103"/>
      <c r="F403" s="22"/>
      <c r="G403" s="146" t="str">
        <f t="shared" si="61"/>
        <v/>
      </c>
      <c r="H403" s="146"/>
      <c r="I403" s="45">
        <f t="shared" si="62"/>
        <v>0</v>
      </c>
      <c r="J403" s="170">
        <f>IFERROR(VLOOKUP($D403,PGP!$A:$B,2,FALSE),0)</f>
        <v>0</v>
      </c>
      <c r="K403" s="147">
        <f t="shared" si="63"/>
        <v>0</v>
      </c>
      <c r="L403" s="171">
        <f t="shared" si="64"/>
        <v>0</v>
      </c>
      <c r="M403" s="148" t="str">
        <f t="shared" si="65"/>
        <v>N/A</v>
      </c>
      <c r="N403" s="149" t="str">
        <f t="shared" si="66"/>
        <v/>
      </c>
      <c r="O403" s="150">
        <f t="shared" si="67"/>
        <v>0</v>
      </c>
      <c r="P403" s="151" t="str">
        <f t="shared" si="68"/>
        <v/>
      </c>
      <c r="Q403" s="1" t="str">
        <f t="shared" si="69"/>
        <v/>
      </c>
    </row>
    <row r="404" spans="2:17" s="1" customFormat="1" ht="13" x14ac:dyDescent="0.25">
      <c r="B404" s="166"/>
      <c r="C404" s="166"/>
      <c r="D404" s="164"/>
      <c r="E404" s="103"/>
      <c r="F404" s="22"/>
      <c r="G404" s="146" t="str">
        <f t="shared" si="61"/>
        <v/>
      </c>
      <c r="H404" s="146"/>
      <c r="I404" s="45">
        <f t="shared" si="62"/>
        <v>0</v>
      </c>
      <c r="J404" s="170">
        <f>IFERROR(VLOOKUP($D404,PGP!$A:$B,2,FALSE),0)</f>
        <v>0</v>
      </c>
      <c r="K404" s="147">
        <f t="shared" si="63"/>
        <v>0</v>
      </c>
      <c r="L404" s="171">
        <f t="shared" si="64"/>
        <v>0</v>
      </c>
      <c r="M404" s="148" t="str">
        <f t="shared" si="65"/>
        <v>N/A</v>
      </c>
      <c r="N404" s="149" t="str">
        <f t="shared" si="66"/>
        <v/>
      </c>
      <c r="O404" s="150">
        <f t="shared" si="67"/>
        <v>0</v>
      </c>
      <c r="P404" s="151" t="str">
        <f t="shared" si="68"/>
        <v/>
      </c>
      <c r="Q404" s="1" t="str">
        <f t="shared" si="69"/>
        <v/>
      </c>
    </row>
    <row r="405" spans="2:17" s="1" customFormat="1" ht="13" x14ac:dyDescent="0.25">
      <c r="B405" s="166"/>
      <c r="C405" s="166"/>
      <c r="D405" s="164"/>
      <c r="E405" s="103"/>
      <c r="F405" s="22"/>
      <c r="G405" s="146" t="str">
        <f t="shared" si="61"/>
        <v/>
      </c>
      <c r="H405" s="146"/>
      <c r="I405" s="45">
        <f t="shared" si="62"/>
        <v>0</v>
      </c>
      <c r="J405" s="170">
        <f>IFERROR(VLOOKUP($D405,PGP!$A:$B,2,FALSE),0)</f>
        <v>0</v>
      </c>
      <c r="K405" s="147">
        <f t="shared" si="63"/>
        <v>0</v>
      </c>
      <c r="L405" s="171">
        <f t="shared" si="64"/>
        <v>0</v>
      </c>
      <c r="M405" s="148" t="str">
        <f t="shared" si="65"/>
        <v>N/A</v>
      </c>
      <c r="N405" s="149" t="str">
        <f t="shared" si="66"/>
        <v/>
      </c>
      <c r="O405" s="150">
        <f t="shared" si="67"/>
        <v>0</v>
      </c>
      <c r="P405" s="151" t="str">
        <f t="shared" si="68"/>
        <v/>
      </c>
      <c r="Q405" s="1" t="str">
        <f t="shared" si="69"/>
        <v/>
      </c>
    </row>
    <row r="406" spans="2:17" s="1" customFormat="1" ht="13" x14ac:dyDescent="0.25">
      <c r="B406" s="166"/>
      <c r="C406" s="166"/>
      <c r="D406" s="164"/>
      <c r="E406" s="103"/>
      <c r="F406" s="22"/>
      <c r="G406" s="146" t="str">
        <f t="shared" si="61"/>
        <v/>
      </c>
      <c r="H406" s="146"/>
      <c r="I406" s="45">
        <f t="shared" si="62"/>
        <v>0</v>
      </c>
      <c r="J406" s="170">
        <f>IFERROR(VLOOKUP($D406,PGP!$A:$B,2,FALSE),0)</f>
        <v>0</v>
      </c>
      <c r="K406" s="147">
        <f t="shared" si="63"/>
        <v>0</v>
      </c>
      <c r="L406" s="171">
        <f t="shared" si="64"/>
        <v>0</v>
      </c>
      <c r="M406" s="148" t="str">
        <f t="shared" si="65"/>
        <v>N/A</v>
      </c>
      <c r="N406" s="149" t="str">
        <f t="shared" si="66"/>
        <v/>
      </c>
      <c r="O406" s="150">
        <f t="shared" si="67"/>
        <v>0</v>
      </c>
      <c r="P406" s="151" t="str">
        <f t="shared" si="68"/>
        <v/>
      </c>
      <c r="Q406" s="1" t="str">
        <f t="shared" si="69"/>
        <v/>
      </c>
    </row>
    <row r="407" spans="2:17" s="1" customFormat="1" ht="13" x14ac:dyDescent="0.25">
      <c r="B407" s="166"/>
      <c r="C407" s="166"/>
      <c r="D407" s="164"/>
      <c r="E407" s="103"/>
      <c r="F407" s="22"/>
      <c r="G407" s="146" t="str">
        <f t="shared" si="61"/>
        <v/>
      </c>
      <c r="H407" s="146"/>
      <c r="I407" s="45">
        <f t="shared" si="62"/>
        <v>0</v>
      </c>
      <c r="J407" s="170">
        <f>IFERROR(VLOOKUP($D407,PGP!$A:$B,2,FALSE),0)</f>
        <v>0</v>
      </c>
      <c r="K407" s="147">
        <f t="shared" si="63"/>
        <v>0</v>
      </c>
      <c r="L407" s="171">
        <f t="shared" si="64"/>
        <v>0</v>
      </c>
      <c r="M407" s="148" t="str">
        <f t="shared" si="65"/>
        <v>N/A</v>
      </c>
      <c r="N407" s="149" t="str">
        <f t="shared" si="66"/>
        <v/>
      </c>
      <c r="O407" s="150">
        <f t="shared" si="67"/>
        <v>0</v>
      </c>
      <c r="P407" s="151" t="str">
        <f t="shared" si="68"/>
        <v/>
      </c>
      <c r="Q407" s="1" t="str">
        <f t="shared" si="69"/>
        <v/>
      </c>
    </row>
    <row r="408" spans="2:17" s="1" customFormat="1" ht="13" x14ac:dyDescent="0.25">
      <c r="B408" s="166"/>
      <c r="C408" s="166"/>
      <c r="D408" s="164"/>
      <c r="E408" s="103"/>
      <c r="F408" s="22"/>
      <c r="G408" s="146" t="str">
        <f t="shared" si="61"/>
        <v/>
      </c>
      <c r="H408" s="146"/>
      <c r="I408" s="45">
        <f t="shared" si="62"/>
        <v>0</v>
      </c>
      <c r="J408" s="170">
        <f>IFERROR(VLOOKUP($D408,PGP!$A:$B,2,FALSE),0)</f>
        <v>0</v>
      </c>
      <c r="K408" s="147">
        <f t="shared" si="63"/>
        <v>0</v>
      </c>
      <c r="L408" s="171">
        <f t="shared" si="64"/>
        <v>0</v>
      </c>
      <c r="M408" s="148" t="str">
        <f t="shared" si="65"/>
        <v>N/A</v>
      </c>
      <c r="N408" s="149" t="str">
        <f t="shared" si="66"/>
        <v/>
      </c>
      <c r="O408" s="150">
        <f t="shared" si="67"/>
        <v>0</v>
      </c>
      <c r="P408" s="151" t="str">
        <f t="shared" si="68"/>
        <v/>
      </c>
      <c r="Q408" s="1" t="str">
        <f t="shared" si="69"/>
        <v/>
      </c>
    </row>
    <row r="409" spans="2:17" s="1" customFormat="1" ht="13" x14ac:dyDescent="0.25">
      <c r="B409" s="166"/>
      <c r="C409" s="166"/>
      <c r="D409" s="164"/>
      <c r="E409" s="103"/>
      <c r="F409" s="22"/>
      <c r="G409" s="146" t="str">
        <f t="shared" si="61"/>
        <v/>
      </c>
      <c r="H409" s="146"/>
      <c r="I409" s="45">
        <f t="shared" si="62"/>
        <v>0</v>
      </c>
      <c r="J409" s="170">
        <f>IFERROR(VLOOKUP($D409,PGP!$A:$B,2,FALSE),0)</f>
        <v>0</v>
      </c>
      <c r="K409" s="147">
        <f t="shared" si="63"/>
        <v>0</v>
      </c>
      <c r="L409" s="171">
        <f t="shared" si="64"/>
        <v>0</v>
      </c>
      <c r="M409" s="148" t="str">
        <f t="shared" si="65"/>
        <v>N/A</v>
      </c>
      <c r="N409" s="149" t="str">
        <f t="shared" si="66"/>
        <v/>
      </c>
      <c r="O409" s="150">
        <f t="shared" si="67"/>
        <v>0</v>
      </c>
      <c r="P409" s="151" t="str">
        <f t="shared" si="68"/>
        <v/>
      </c>
      <c r="Q409" s="1" t="str">
        <f t="shared" si="69"/>
        <v/>
      </c>
    </row>
    <row r="410" spans="2:17" s="1" customFormat="1" ht="13" x14ac:dyDescent="0.25">
      <c r="B410" s="166"/>
      <c r="C410" s="166"/>
      <c r="D410" s="164"/>
      <c r="E410" s="103"/>
      <c r="F410" s="22"/>
      <c r="G410" s="146" t="str">
        <f t="shared" si="61"/>
        <v/>
      </c>
      <c r="H410" s="146"/>
      <c r="I410" s="45">
        <f t="shared" si="62"/>
        <v>0</v>
      </c>
      <c r="J410" s="170">
        <f>IFERROR(VLOOKUP($D410,PGP!$A:$B,2,FALSE),0)</f>
        <v>0</v>
      </c>
      <c r="K410" s="147">
        <f t="shared" si="63"/>
        <v>0</v>
      </c>
      <c r="L410" s="171">
        <f t="shared" si="64"/>
        <v>0</v>
      </c>
      <c r="M410" s="148" t="str">
        <f t="shared" si="65"/>
        <v>N/A</v>
      </c>
      <c r="N410" s="149" t="str">
        <f t="shared" si="66"/>
        <v/>
      </c>
      <c r="O410" s="150">
        <f t="shared" si="67"/>
        <v>0</v>
      </c>
      <c r="P410" s="151" t="str">
        <f t="shared" si="68"/>
        <v/>
      </c>
      <c r="Q410" s="1" t="str">
        <f t="shared" si="69"/>
        <v/>
      </c>
    </row>
    <row r="411" spans="2:17" s="1" customFormat="1" ht="13" x14ac:dyDescent="0.25">
      <c r="B411" s="166"/>
      <c r="C411" s="166"/>
      <c r="D411" s="164"/>
      <c r="E411" s="103"/>
      <c r="F411" s="22"/>
      <c r="G411" s="146" t="str">
        <f t="shared" si="61"/>
        <v/>
      </c>
      <c r="H411" s="146"/>
      <c r="I411" s="45">
        <f t="shared" si="62"/>
        <v>0</v>
      </c>
      <c r="J411" s="170">
        <f>IFERROR(VLOOKUP($D411,PGP!$A:$B,2,FALSE),0)</f>
        <v>0</v>
      </c>
      <c r="K411" s="147">
        <f t="shared" si="63"/>
        <v>0</v>
      </c>
      <c r="L411" s="171">
        <f t="shared" si="64"/>
        <v>0</v>
      </c>
      <c r="M411" s="148" t="str">
        <f t="shared" si="65"/>
        <v>N/A</v>
      </c>
      <c r="N411" s="149" t="str">
        <f t="shared" si="66"/>
        <v/>
      </c>
      <c r="O411" s="150">
        <f t="shared" si="67"/>
        <v>0</v>
      </c>
      <c r="P411" s="151" t="str">
        <f t="shared" si="68"/>
        <v/>
      </c>
      <c r="Q411" s="1" t="str">
        <f t="shared" si="69"/>
        <v/>
      </c>
    </row>
    <row r="412" spans="2:17" s="1" customFormat="1" ht="13" x14ac:dyDescent="0.25">
      <c r="B412" s="166"/>
      <c r="C412" s="166"/>
      <c r="D412" s="164"/>
      <c r="E412" s="103"/>
      <c r="F412" s="22"/>
      <c r="G412" s="146" t="str">
        <f t="shared" si="61"/>
        <v/>
      </c>
      <c r="H412" s="146"/>
      <c r="I412" s="45">
        <f t="shared" si="62"/>
        <v>0</v>
      </c>
      <c r="J412" s="170">
        <f>IFERROR(VLOOKUP($D412,PGP!$A:$B,2,FALSE),0)</f>
        <v>0</v>
      </c>
      <c r="K412" s="147">
        <f t="shared" si="63"/>
        <v>0</v>
      </c>
      <c r="L412" s="171">
        <f t="shared" si="64"/>
        <v>0</v>
      </c>
      <c r="M412" s="148" t="str">
        <f t="shared" si="65"/>
        <v>N/A</v>
      </c>
      <c r="N412" s="149" t="str">
        <f t="shared" si="66"/>
        <v/>
      </c>
      <c r="O412" s="150">
        <f t="shared" si="67"/>
        <v>0</v>
      </c>
      <c r="P412" s="151" t="str">
        <f t="shared" si="68"/>
        <v/>
      </c>
      <c r="Q412" s="1" t="str">
        <f t="shared" si="69"/>
        <v/>
      </c>
    </row>
    <row r="413" spans="2:17" s="1" customFormat="1" ht="13" x14ac:dyDescent="0.25">
      <c r="B413" s="166"/>
      <c r="C413" s="166"/>
      <c r="D413" s="164"/>
      <c r="E413" s="103"/>
      <c r="F413" s="22"/>
      <c r="G413" s="146" t="str">
        <f t="shared" si="61"/>
        <v/>
      </c>
      <c r="H413" s="146"/>
      <c r="I413" s="45">
        <f t="shared" si="62"/>
        <v>0</v>
      </c>
      <c r="J413" s="170">
        <f>IFERROR(VLOOKUP($D413,PGP!$A:$B,2,FALSE),0)</f>
        <v>0</v>
      </c>
      <c r="K413" s="147">
        <f t="shared" si="63"/>
        <v>0</v>
      </c>
      <c r="L413" s="171">
        <f t="shared" si="64"/>
        <v>0</v>
      </c>
      <c r="M413" s="148" t="str">
        <f t="shared" si="65"/>
        <v>N/A</v>
      </c>
      <c r="N413" s="149" t="str">
        <f t="shared" si="66"/>
        <v/>
      </c>
      <c r="O413" s="150">
        <f t="shared" si="67"/>
        <v>0</v>
      </c>
      <c r="P413" s="151" t="str">
        <f t="shared" si="68"/>
        <v/>
      </c>
      <c r="Q413" s="1" t="str">
        <f t="shared" si="69"/>
        <v/>
      </c>
    </row>
    <row r="414" spans="2:17" s="1" customFormat="1" ht="13" x14ac:dyDescent="0.25">
      <c r="B414" s="166"/>
      <c r="C414" s="166"/>
      <c r="D414" s="164"/>
      <c r="E414" s="103"/>
      <c r="F414" s="22"/>
      <c r="G414" s="146" t="str">
        <f t="shared" si="61"/>
        <v/>
      </c>
      <c r="H414" s="146"/>
      <c r="I414" s="45">
        <f t="shared" si="62"/>
        <v>0</v>
      </c>
      <c r="J414" s="170">
        <f>IFERROR(VLOOKUP($D414,PGP!$A:$B,2,FALSE),0)</f>
        <v>0</v>
      </c>
      <c r="K414" s="147">
        <f t="shared" si="63"/>
        <v>0</v>
      </c>
      <c r="L414" s="171">
        <f t="shared" si="64"/>
        <v>0</v>
      </c>
      <c r="M414" s="148" t="str">
        <f t="shared" si="65"/>
        <v>N/A</v>
      </c>
      <c r="N414" s="149" t="str">
        <f t="shared" si="66"/>
        <v/>
      </c>
      <c r="O414" s="150">
        <f t="shared" si="67"/>
        <v>0</v>
      </c>
      <c r="P414" s="151" t="str">
        <f t="shared" si="68"/>
        <v/>
      </c>
      <c r="Q414" s="1" t="str">
        <f t="shared" si="69"/>
        <v/>
      </c>
    </row>
    <row r="415" spans="2:17" s="1" customFormat="1" ht="13" x14ac:dyDescent="0.25">
      <c r="B415" s="166"/>
      <c r="C415" s="166"/>
      <c r="D415" s="164"/>
      <c r="E415" s="103"/>
      <c r="F415" s="22"/>
      <c r="G415" s="146" t="str">
        <f t="shared" si="61"/>
        <v/>
      </c>
      <c r="H415" s="146"/>
      <c r="I415" s="45">
        <f t="shared" si="62"/>
        <v>0</v>
      </c>
      <c r="J415" s="170">
        <f>IFERROR(VLOOKUP($D415,PGP!$A:$B,2,FALSE),0)</f>
        <v>0</v>
      </c>
      <c r="K415" s="147">
        <f t="shared" si="63"/>
        <v>0</v>
      </c>
      <c r="L415" s="171">
        <f t="shared" si="64"/>
        <v>0</v>
      </c>
      <c r="M415" s="148" t="str">
        <f t="shared" si="65"/>
        <v>N/A</v>
      </c>
      <c r="N415" s="149" t="str">
        <f t="shared" si="66"/>
        <v/>
      </c>
      <c r="O415" s="150">
        <f t="shared" si="67"/>
        <v>0</v>
      </c>
      <c r="P415" s="151" t="str">
        <f t="shared" si="68"/>
        <v/>
      </c>
      <c r="Q415" s="1" t="str">
        <f t="shared" si="69"/>
        <v/>
      </c>
    </row>
    <row r="416" spans="2:17" s="1" customFormat="1" ht="13" x14ac:dyDescent="0.25">
      <c r="B416" s="166"/>
      <c r="C416" s="166"/>
      <c r="D416" s="164"/>
      <c r="E416" s="103"/>
      <c r="F416" s="22"/>
      <c r="G416" s="146" t="str">
        <f t="shared" si="61"/>
        <v/>
      </c>
      <c r="H416" s="146"/>
      <c r="I416" s="45">
        <f t="shared" si="62"/>
        <v>0</v>
      </c>
      <c r="J416" s="170">
        <f>IFERROR(VLOOKUP($D416,PGP!$A:$B,2,FALSE),0)</f>
        <v>0</v>
      </c>
      <c r="K416" s="147">
        <f t="shared" si="63"/>
        <v>0</v>
      </c>
      <c r="L416" s="171">
        <f t="shared" si="64"/>
        <v>0</v>
      </c>
      <c r="M416" s="148" t="str">
        <f t="shared" si="65"/>
        <v>N/A</v>
      </c>
      <c r="N416" s="149" t="str">
        <f t="shared" si="66"/>
        <v/>
      </c>
      <c r="O416" s="150">
        <f t="shared" si="67"/>
        <v>0</v>
      </c>
      <c r="P416" s="151" t="str">
        <f t="shared" si="68"/>
        <v/>
      </c>
      <c r="Q416" s="1" t="str">
        <f t="shared" si="69"/>
        <v/>
      </c>
    </row>
    <row r="417" spans="2:17" s="1" customFormat="1" ht="13" x14ac:dyDescent="0.25">
      <c r="B417" s="166"/>
      <c r="C417" s="166"/>
      <c r="D417" s="164"/>
      <c r="E417" s="103"/>
      <c r="F417" s="22"/>
      <c r="G417" s="146" t="str">
        <f t="shared" si="61"/>
        <v/>
      </c>
      <c r="H417" s="146"/>
      <c r="I417" s="45">
        <f t="shared" si="62"/>
        <v>0</v>
      </c>
      <c r="J417" s="170">
        <f>IFERROR(VLOOKUP($D417,PGP!$A:$B,2,FALSE),0)</f>
        <v>0</v>
      </c>
      <c r="K417" s="147">
        <f t="shared" si="63"/>
        <v>0</v>
      </c>
      <c r="L417" s="171">
        <f t="shared" si="64"/>
        <v>0</v>
      </c>
      <c r="M417" s="148" t="str">
        <f t="shared" si="65"/>
        <v>N/A</v>
      </c>
      <c r="N417" s="149" t="str">
        <f t="shared" si="66"/>
        <v/>
      </c>
      <c r="O417" s="150">
        <f t="shared" si="67"/>
        <v>0</v>
      </c>
      <c r="P417" s="151" t="str">
        <f t="shared" si="68"/>
        <v/>
      </c>
      <c r="Q417" s="1" t="str">
        <f t="shared" si="69"/>
        <v/>
      </c>
    </row>
    <row r="418" spans="2:17" s="1" customFormat="1" ht="13" x14ac:dyDescent="0.25">
      <c r="B418" s="166"/>
      <c r="C418" s="166"/>
      <c r="D418" s="164"/>
      <c r="E418" s="103"/>
      <c r="F418" s="22"/>
      <c r="G418" s="146" t="str">
        <f t="shared" si="61"/>
        <v/>
      </c>
      <c r="H418" s="146"/>
      <c r="I418" s="45">
        <f t="shared" si="62"/>
        <v>0</v>
      </c>
      <c r="J418" s="170">
        <f>IFERROR(VLOOKUP($D418,PGP!$A:$B,2,FALSE),0)</f>
        <v>0</v>
      </c>
      <c r="K418" s="147">
        <f t="shared" si="63"/>
        <v>0</v>
      </c>
      <c r="L418" s="171">
        <f t="shared" si="64"/>
        <v>0</v>
      </c>
      <c r="M418" s="148" t="str">
        <f t="shared" si="65"/>
        <v>N/A</v>
      </c>
      <c r="N418" s="149" t="str">
        <f t="shared" si="66"/>
        <v/>
      </c>
      <c r="O418" s="150">
        <f t="shared" si="67"/>
        <v>0</v>
      </c>
      <c r="P418" s="151" t="str">
        <f t="shared" si="68"/>
        <v/>
      </c>
      <c r="Q418" s="1" t="str">
        <f t="shared" si="69"/>
        <v/>
      </c>
    </row>
    <row r="419" spans="2:17" s="1" customFormat="1" ht="13" x14ac:dyDescent="0.25">
      <c r="B419" s="166"/>
      <c r="C419" s="166"/>
      <c r="D419" s="164"/>
      <c r="E419" s="103"/>
      <c r="F419" s="22"/>
      <c r="G419" s="146" t="str">
        <f t="shared" ref="G419:G482" si="70">IFERROR(F419/E419,"")</f>
        <v/>
      </c>
      <c r="H419" s="146"/>
      <c r="I419" s="45">
        <f t="shared" si="62"/>
        <v>0</v>
      </c>
      <c r="J419" s="170">
        <f>IFERROR(VLOOKUP($D419,PGP!$A:$B,2,FALSE),0)</f>
        <v>0</v>
      </c>
      <c r="K419" s="147">
        <f t="shared" si="63"/>
        <v>0</v>
      </c>
      <c r="L419" s="171">
        <f t="shared" si="64"/>
        <v>0</v>
      </c>
      <c r="M419" s="148" t="str">
        <f t="shared" si="65"/>
        <v>N/A</v>
      </c>
      <c r="N419" s="149" t="str">
        <f t="shared" si="66"/>
        <v/>
      </c>
      <c r="O419" s="150">
        <f t="shared" si="67"/>
        <v>0</v>
      </c>
      <c r="P419" s="151" t="str">
        <f t="shared" si="68"/>
        <v/>
      </c>
      <c r="Q419" s="1" t="str">
        <f t="shared" si="69"/>
        <v/>
      </c>
    </row>
    <row r="420" spans="2:17" s="1" customFormat="1" ht="13" x14ac:dyDescent="0.25">
      <c r="B420" s="166"/>
      <c r="C420" s="166"/>
      <c r="D420" s="164"/>
      <c r="E420" s="103"/>
      <c r="F420" s="22"/>
      <c r="G420" s="146" t="str">
        <f t="shared" si="70"/>
        <v/>
      </c>
      <c r="H420" s="146"/>
      <c r="I420" s="45">
        <f t="shared" si="62"/>
        <v>0</v>
      </c>
      <c r="J420" s="170">
        <f>IFERROR(VLOOKUP($D420,PGP!$A:$B,2,FALSE),0)</f>
        <v>0</v>
      </c>
      <c r="K420" s="147">
        <f t="shared" si="63"/>
        <v>0</v>
      </c>
      <c r="L420" s="171">
        <f t="shared" si="64"/>
        <v>0</v>
      </c>
      <c r="M420" s="148" t="str">
        <f t="shared" si="65"/>
        <v>N/A</v>
      </c>
      <c r="N420" s="149" t="str">
        <f t="shared" si="66"/>
        <v/>
      </c>
      <c r="O420" s="150">
        <f t="shared" si="67"/>
        <v>0</v>
      </c>
      <c r="P420" s="151" t="str">
        <f t="shared" si="68"/>
        <v/>
      </c>
      <c r="Q420" s="1" t="str">
        <f t="shared" si="69"/>
        <v/>
      </c>
    </row>
    <row r="421" spans="2:17" s="1" customFormat="1" ht="13" x14ac:dyDescent="0.25">
      <c r="B421" s="166"/>
      <c r="C421" s="166"/>
      <c r="D421" s="164"/>
      <c r="E421" s="103"/>
      <c r="F421" s="22"/>
      <c r="G421" s="146" t="str">
        <f t="shared" si="70"/>
        <v/>
      </c>
      <c r="H421" s="146"/>
      <c r="I421" s="45">
        <f t="shared" si="62"/>
        <v>0</v>
      </c>
      <c r="J421" s="170">
        <f>IFERROR(VLOOKUP($D421,PGP!$A:$B,2,FALSE),0)</f>
        <v>0</v>
      </c>
      <c r="K421" s="147">
        <f t="shared" si="63"/>
        <v>0</v>
      </c>
      <c r="L421" s="171">
        <f t="shared" si="64"/>
        <v>0</v>
      </c>
      <c r="M421" s="148" t="str">
        <f t="shared" si="65"/>
        <v>N/A</v>
      </c>
      <c r="N421" s="149" t="str">
        <f t="shared" si="66"/>
        <v/>
      </c>
      <c r="O421" s="150">
        <f t="shared" si="67"/>
        <v>0</v>
      </c>
      <c r="P421" s="151" t="str">
        <f t="shared" si="68"/>
        <v/>
      </c>
      <c r="Q421" s="1" t="str">
        <f t="shared" si="69"/>
        <v/>
      </c>
    </row>
    <row r="422" spans="2:17" s="1" customFormat="1" ht="13" x14ac:dyDescent="0.25">
      <c r="B422" s="166"/>
      <c r="C422" s="166"/>
      <c r="D422" s="164"/>
      <c r="E422" s="103"/>
      <c r="F422" s="22"/>
      <c r="G422" s="146" t="str">
        <f t="shared" si="70"/>
        <v/>
      </c>
      <c r="H422" s="146"/>
      <c r="I422" s="45">
        <f t="shared" si="62"/>
        <v>0</v>
      </c>
      <c r="J422" s="170">
        <f>IFERROR(VLOOKUP($D422,PGP!$A:$B,2,FALSE),0)</f>
        <v>0</v>
      </c>
      <c r="K422" s="147">
        <f t="shared" si="63"/>
        <v>0</v>
      </c>
      <c r="L422" s="171">
        <f t="shared" si="64"/>
        <v>0</v>
      </c>
      <c r="M422" s="148" t="str">
        <f t="shared" si="65"/>
        <v>N/A</v>
      </c>
      <c r="N422" s="149" t="str">
        <f t="shared" si="66"/>
        <v/>
      </c>
      <c r="O422" s="150">
        <f t="shared" si="67"/>
        <v>0</v>
      </c>
      <c r="P422" s="151" t="str">
        <f t="shared" si="68"/>
        <v/>
      </c>
      <c r="Q422" s="1" t="str">
        <f t="shared" si="69"/>
        <v/>
      </c>
    </row>
    <row r="423" spans="2:17" s="1" customFormat="1" ht="13" x14ac:dyDescent="0.25">
      <c r="B423" s="166"/>
      <c r="C423" s="166"/>
      <c r="D423" s="164"/>
      <c r="E423" s="103"/>
      <c r="F423" s="22"/>
      <c r="G423" s="146" t="str">
        <f t="shared" si="70"/>
        <v/>
      </c>
      <c r="H423" s="146"/>
      <c r="I423" s="45">
        <f t="shared" si="62"/>
        <v>0</v>
      </c>
      <c r="J423" s="170">
        <f>IFERROR(VLOOKUP($D423,PGP!$A:$B,2,FALSE),0)</f>
        <v>0</v>
      </c>
      <c r="K423" s="147">
        <f t="shared" si="63"/>
        <v>0</v>
      </c>
      <c r="L423" s="171">
        <f t="shared" si="64"/>
        <v>0</v>
      </c>
      <c r="M423" s="148" t="str">
        <f t="shared" si="65"/>
        <v>N/A</v>
      </c>
      <c r="N423" s="149" t="str">
        <f t="shared" si="66"/>
        <v/>
      </c>
      <c r="O423" s="150">
        <f t="shared" si="67"/>
        <v>0</v>
      </c>
      <c r="P423" s="151" t="str">
        <f t="shared" si="68"/>
        <v/>
      </c>
      <c r="Q423" s="1" t="str">
        <f t="shared" si="69"/>
        <v/>
      </c>
    </row>
    <row r="424" spans="2:17" s="1" customFormat="1" ht="13" x14ac:dyDescent="0.25">
      <c r="B424" s="166"/>
      <c r="C424" s="166"/>
      <c r="D424" s="164"/>
      <c r="E424" s="103"/>
      <c r="F424" s="22"/>
      <c r="G424" s="146" t="str">
        <f t="shared" si="70"/>
        <v/>
      </c>
      <c r="H424" s="146"/>
      <c r="I424" s="45">
        <f t="shared" si="62"/>
        <v>0</v>
      </c>
      <c r="J424" s="170">
        <f>IFERROR(VLOOKUP($D424,PGP!$A:$B,2,FALSE),0)</f>
        <v>0</v>
      </c>
      <c r="K424" s="147">
        <f t="shared" si="63"/>
        <v>0</v>
      </c>
      <c r="L424" s="171">
        <f t="shared" si="64"/>
        <v>0</v>
      </c>
      <c r="M424" s="148" t="str">
        <f t="shared" si="65"/>
        <v>N/A</v>
      </c>
      <c r="N424" s="149" t="str">
        <f t="shared" si="66"/>
        <v/>
      </c>
      <c r="O424" s="150">
        <f t="shared" si="67"/>
        <v>0</v>
      </c>
      <c r="P424" s="151" t="str">
        <f t="shared" si="68"/>
        <v/>
      </c>
      <c r="Q424" s="1" t="str">
        <f t="shared" si="69"/>
        <v/>
      </c>
    </row>
    <row r="425" spans="2:17" s="1" customFormat="1" ht="13" x14ac:dyDescent="0.25">
      <c r="B425" s="166"/>
      <c r="C425" s="166"/>
      <c r="D425" s="164"/>
      <c r="E425" s="103"/>
      <c r="F425" s="22"/>
      <c r="G425" s="146" t="str">
        <f t="shared" si="70"/>
        <v/>
      </c>
      <c r="H425" s="146"/>
      <c r="I425" s="45">
        <f t="shared" si="62"/>
        <v>0</v>
      </c>
      <c r="J425" s="170">
        <f>IFERROR(VLOOKUP($D425,PGP!$A:$B,2,FALSE),0)</f>
        <v>0</v>
      </c>
      <c r="K425" s="147">
        <f t="shared" si="63"/>
        <v>0</v>
      </c>
      <c r="L425" s="171">
        <f t="shared" si="64"/>
        <v>0</v>
      </c>
      <c r="M425" s="148" t="str">
        <f t="shared" si="65"/>
        <v>N/A</v>
      </c>
      <c r="N425" s="149" t="str">
        <f t="shared" si="66"/>
        <v/>
      </c>
      <c r="O425" s="150">
        <f t="shared" si="67"/>
        <v>0</v>
      </c>
      <c r="P425" s="151" t="str">
        <f t="shared" si="68"/>
        <v/>
      </c>
      <c r="Q425" s="1" t="str">
        <f t="shared" si="69"/>
        <v/>
      </c>
    </row>
    <row r="426" spans="2:17" s="1" customFormat="1" ht="13" x14ac:dyDescent="0.25">
      <c r="B426" s="166"/>
      <c r="C426" s="166"/>
      <c r="D426" s="164"/>
      <c r="E426" s="103"/>
      <c r="F426" s="22"/>
      <c r="G426" s="146" t="str">
        <f t="shared" si="70"/>
        <v/>
      </c>
      <c r="H426" s="146"/>
      <c r="I426" s="45">
        <f t="shared" ref="I426:I489" si="71">(IF(AND(D426="Fleurs séchées/Dried cannabis",(E426&lt;28)),1.05,0)+IF(AND(D426="Fleurs séchées/Dried cannabis",(E426=28)),0.9,0))*$E426</f>
        <v>0</v>
      </c>
      <c r="J426" s="170">
        <f>IFERROR(VLOOKUP($D426,PGP!$A:$B,2,FALSE),0)</f>
        <v>0</v>
      </c>
      <c r="K426" s="147">
        <f t="shared" ref="K426:K489" si="72">ROUNDDOWN(((F426/1.14975)-I426)/(1+J426),2)</f>
        <v>0</v>
      </c>
      <c r="L426" s="171">
        <f t="shared" ref="L426:L489" si="73">(IF(AND(D426="Fleurs séchées/Dried cannabis",(E426&lt;28)),1.85,0)+IF(AND(D426="Fleurs séchées/Dried cannabis",(E426=28)),1.25,0)+IF(AND(D426="Préroulés/Pre-rolled",(E426&lt;28)),2.2,0)+IF(D426="Moulu/Ground",1.5,0)+IF(D426="Cartouches/Cartridges",10.4,0)+IF(AND(D426="Haschich/Hash",(E426&gt;=3)),3.5,0)+IF(AND(D426="Haschich/Hash",AND(E426&gt;=2,E426&lt;3)),4.3,0)+IF(AND(D426="Haschich/Hash",AND(E426&gt;=0,E426&lt;2)),5.9,0)+IF(AND(D426="Préroulés/Pre-rolled",AND(E426&gt;=0,E426&gt;27.99)),1.7,0))*E426</f>
        <v>0</v>
      </c>
      <c r="M426" s="148" t="str">
        <f t="shared" ref="M426:M489" si="74">IF(L426&gt;0,(F426/1.14975)-L426,"N/A")</f>
        <v>N/A</v>
      </c>
      <c r="N426" s="149" t="str">
        <f t="shared" ref="N426:N489" si="75">IF(E426=0,"",IF(K426=O426,"Calcul de base/ Standard calculation","Marge protégée/ Protected margin"))</f>
        <v/>
      </c>
      <c r="O426" s="150">
        <f t="shared" ref="O426:O489" si="76">IF(K426="NA",M426,MIN(K426,M426))</f>
        <v>0</v>
      </c>
      <c r="P426" s="151" t="str">
        <f t="shared" ref="P426:P489" si="77">IF(ISBLANK(F426),"",IF(E426&gt;0,ROUNDDOWN(O426/0.05,0)*0.05,"Remplir colonne D/Complete column D"))</f>
        <v/>
      </c>
      <c r="Q426" s="1" t="str">
        <f t="shared" si="69"/>
        <v/>
      </c>
    </row>
    <row r="427" spans="2:17" s="1" customFormat="1" ht="13" x14ac:dyDescent="0.25">
      <c r="B427" s="166"/>
      <c r="C427" s="166"/>
      <c r="D427" s="164"/>
      <c r="E427" s="103"/>
      <c r="F427" s="22"/>
      <c r="G427" s="146" t="str">
        <f t="shared" si="70"/>
        <v/>
      </c>
      <c r="H427" s="146"/>
      <c r="I427" s="45">
        <f t="shared" si="71"/>
        <v>0</v>
      </c>
      <c r="J427" s="170">
        <f>IFERROR(VLOOKUP($D427,PGP!$A:$B,2,FALSE),0)</f>
        <v>0</v>
      </c>
      <c r="K427" s="147">
        <f t="shared" si="72"/>
        <v>0</v>
      </c>
      <c r="L427" s="171">
        <f t="shared" si="73"/>
        <v>0</v>
      </c>
      <c r="M427" s="148" t="str">
        <f t="shared" si="74"/>
        <v>N/A</v>
      </c>
      <c r="N427" s="149" t="str">
        <f t="shared" si="75"/>
        <v/>
      </c>
      <c r="O427" s="150">
        <f t="shared" si="76"/>
        <v>0</v>
      </c>
      <c r="P427" s="151" t="str">
        <f t="shared" si="77"/>
        <v/>
      </c>
      <c r="Q427" s="1" t="str">
        <f t="shared" si="69"/>
        <v/>
      </c>
    </row>
    <row r="428" spans="2:17" s="1" customFormat="1" ht="13" x14ac:dyDescent="0.25">
      <c r="B428" s="166"/>
      <c r="C428" s="166"/>
      <c r="D428" s="164"/>
      <c r="E428" s="103"/>
      <c r="F428" s="22"/>
      <c r="G428" s="146" t="str">
        <f t="shared" si="70"/>
        <v/>
      </c>
      <c r="H428" s="146"/>
      <c r="I428" s="45">
        <f t="shared" si="71"/>
        <v>0</v>
      </c>
      <c r="J428" s="170">
        <f>IFERROR(VLOOKUP($D428,PGP!$A:$B,2,FALSE),0)</f>
        <v>0</v>
      </c>
      <c r="K428" s="147">
        <f t="shared" si="72"/>
        <v>0</v>
      </c>
      <c r="L428" s="171">
        <f t="shared" si="73"/>
        <v>0</v>
      </c>
      <c r="M428" s="148" t="str">
        <f t="shared" si="74"/>
        <v>N/A</v>
      </c>
      <c r="N428" s="149" t="str">
        <f t="shared" si="75"/>
        <v/>
      </c>
      <c r="O428" s="150">
        <f t="shared" si="76"/>
        <v>0</v>
      </c>
      <c r="P428" s="151" t="str">
        <f t="shared" si="77"/>
        <v/>
      </c>
      <c r="Q428" s="1" t="str">
        <f t="shared" ref="Q428:Q491" si="78">IF(ROUND(F428,1)=F428,"","ATTENTION, arrondir au dixième près, WARNING, round up the amount")</f>
        <v/>
      </c>
    </row>
    <row r="429" spans="2:17" s="1" customFormat="1" ht="13" x14ac:dyDescent="0.25">
      <c r="B429" s="166"/>
      <c r="C429" s="166"/>
      <c r="D429" s="164"/>
      <c r="E429" s="103"/>
      <c r="F429" s="22"/>
      <c r="G429" s="146" t="str">
        <f t="shared" si="70"/>
        <v/>
      </c>
      <c r="H429" s="146"/>
      <c r="I429" s="45">
        <f t="shared" si="71"/>
        <v>0</v>
      </c>
      <c r="J429" s="170">
        <f>IFERROR(VLOOKUP($D429,PGP!$A:$B,2,FALSE),0)</f>
        <v>0</v>
      </c>
      <c r="K429" s="147">
        <f t="shared" si="72"/>
        <v>0</v>
      </c>
      <c r="L429" s="171">
        <f t="shared" si="73"/>
        <v>0</v>
      </c>
      <c r="M429" s="148" t="str">
        <f t="shared" si="74"/>
        <v>N/A</v>
      </c>
      <c r="N429" s="149" t="str">
        <f t="shared" si="75"/>
        <v/>
      </c>
      <c r="O429" s="150">
        <f t="shared" si="76"/>
        <v>0</v>
      </c>
      <c r="P429" s="151" t="str">
        <f t="shared" si="77"/>
        <v/>
      </c>
      <c r="Q429" s="1" t="str">
        <f t="shared" si="78"/>
        <v/>
      </c>
    </row>
    <row r="430" spans="2:17" s="1" customFormat="1" ht="13" x14ac:dyDescent="0.25">
      <c r="B430" s="166"/>
      <c r="C430" s="166"/>
      <c r="D430" s="164"/>
      <c r="E430" s="103"/>
      <c r="F430" s="22"/>
      <c r="G430" s="146" t="str">
        <f t="shared" si="70"/>
        <v/>
      </c>
      <c r="H430" s="146"/>
      <c r="I430" s="45">
        <f t="shared" si="71"/>
        <v>0</v>
      </c>
      <c r="J430" s="170">
        <f>IFERROR(VLOOKUP($D430,PGP!$A:$B,2,FALSE),0)</f>
        <v>0</v>
      </c>
      <c r="K430" s="147">
        <f t="shared" si="72"/>
        <v>0</v>
      </c>
      <c r="L430" s="171">
        <f t="shared" si="73"/>
        <v>0</v>
      </c>
      <c r="M430" s="148" t="str">
        <f t="shared" si="74"/>
        <v>N/A</v>
      </c>
      <c r="N430" s="149" t="str">
        <f t="shared" si="75"/>
        <v/>
      </c>
      <c r="O430" s="150">
        <f t="shared" si="76"/>
        <v>0</v>
      </c>
      <c r="P430" s="151" t="str">
        <f t="shared" si="77"/>
        <v/>
      </c>
      <c r="Q430" s="1" t="str">
        <f t="shared" si="78"/>
        <v/>
      </c>
    </row>
    <row r="431" spans="2:17" s="1" customFormat="1" ht="13" x14ac:dyDescent="0.25">
      <c r="B431" s="166"/>
      <c r="C431" s="166"/>
      <c r="D431" s="164"/>
      <c r="E431" s="103"/>
      <c r="F431" s="22"/>
      <c r="G431" s="146" t="str">
        <f t="shared" si="70"/>
        <v/>
      </c>
      <c r="H431" s="146"/>
      <c r="I431" s="45">
        <f t="shared" si="71"/>
        <v>0</v>
      </c>
      <c r="J431" s="170">
        <f>IFERROR(VLOOKUP($D431,PGP!$A:$B,2,FALSE),0)</f>
        <v>0</v>
      </c>
      <c r="K431" s="147">
        <f t="shared" si="72"/>
        <v>0</v>
      </c>
      <c r="L431" s="171">
        <f t="shared" si="73"/>
        <v>0</v>
      </c>
      <c r="M431" s="148" t="str">
        <f t="shared" si="74"/>
        <v>N/A</v>
      </c>
      <c r="N431" s="149" t="str">
        <f t="shared" si="75"/>
        <v/>
      </c>
      <c r="O431" s="150">
        <f t="shared" si="76"/>
        <v>0</v>
      </c>
      <c r="P431" s="151" t="str">
        <f t="shared" si="77"/>
        <v/>
      </c>
      <c r="Q431" s="1" t="str">
        <f t="shared" si="78"/>
        <v/>
      </c>
    </row>
    <row r="432" spans="2:17" s="1" customFormat="1" ht="13" x14ac:dyDescent="0.25">
      <c r="B432" s="166"/>
      <c r="C432" s="166"/>
      <c r="D432" s="164"/>
      <c r="E432" s="103"/>
      <c r="F432" s="22"/>
      <c r="G432" s="146" t="str">
        <f t="shared" si="70"/>
        <v/>
      </c>
      <c r="H432" s="146"/>
      <c r="I432" s="45">
        <f t="shared" si="71"/>
        <v>0</v>
      </c>
      <c r="J432" s="170">
        <f>IFERROR(VLOOKUP($D432,PGP!$A:$B,2,FALSE),0)</f>
        <v>0</v>
      </c>
      <c r="K432" s="147">
        <f t="shared" si="72"/>
        <v>0</v>
      </c>
      <c r="L432" s="171">
        <f t="shared" si="73"/>
        <v>0</v>
      </c>
      <c r="M432" s="148" t="str">
        <f t="shared" si="74"/>
        <v>N/A</v>
      </c>
      <c r="N432" s="149" t="str">
        <f t="shared" si="75"/>
        <v/>
      </c>
      <c r="O432" s="150">
        <f t="shared" si="76"/>
        <v>0</v>
      </c>
      <c r="P432" s="151" t="str">
        <f t="shared" si="77"/>
        <v/>
      </c>
      <c r="Q432" s="1" t="str">
        <f t="shared" si="78"/>
        <v/>
      </c>
    </row>
    <row r="433" spans="2:17" s="1" customFormat="1" ht="13" x14ac:dyDescent="0.25">
      <c r="B433" s="166"/>
      <c r="C433" s="166"/>
      <c r="D433" s="164"/>
      <c r="E433" s="103"/>
      <c r="F433" s="22"/>
      <c r="G433" s="146" t="str">
        <f t="shared" si="70"/>
        <v/>
      </c>
      <c r="H433" s="146"/>
      <c r="I433" s="45">
        <f t="shared" si="71"/>
        <v>0</v>
      </c>
      <c r="J433" s="170">
        <f>IFERROR(VLOOKUP($D433,PGP!$A:$B,2,FALSE),0)</f>
        <v>0</v>
      </c>
      <c r="K433" s="147">
        <f t="shared" si="72"/>
        <v>0</v>
      </c>
      <c r="L433" s="171">
        <f t="shared" si="73"/>
        <v>0</v>
      </c>
      <c r="M433" s="148" t="str">
        <f t="shared" si="74"/>
        <v>N/A</v>
      </c>
      <c r="N433" s="149" t="str">
        <f t="shared" si="75"/>
        <v/>
      </c>
      <c r="O433" s="150">
        <f t="shared" si="76"/>
        <v>0</v>
      </c>
      <c r="P433" s="151" t="str">
        <f t="shared" si="77"/>
        <v/>
      </c>
      <c r="Q433" s="1" t="str">
        <f t="shared" si="78"/>
        <v/>
      </c>
    </row>
    <row r="434" spans="2:17" s="1" customFormat="1" ht="13" x14ac:dyDescent="0.25">
      <c r="B434" s="166"/>
      <c r="C434" s="166"/>
      <c r="D434" s="164"/>
      <c r="E434" s="103"/>
      <c r="F434" s="22"/>
      <c r="G434" s="146" t="str">
        <f t="shared" si="70"/>
        <v/>
      </c>
      <c r="H434" s="146"/>
      <c r="I434" s="45">
        <f t="shared" si="71"/>
        <v>0</v>
      </c>
      <c r="J434" s="170">
        <f>IFERROR(VLOOKUP($D434,PGP!$A:$B,2,FALSE),0)</f>
        <v>0</v>
      </c>
      <c r="K434" s="147">
        <f t="shared" si="72"/>
        <v>0</v>
      </c>
      <c r="L434" s="171">
        <f t="shared" si="73"/>
        <v>0</v>
      </c>
      <c r="M434" s="148" t="str">
        <f t="shared" si="74"/>
        <v>N/A</v>
      </c>
      <c r="N434" s="149" t="str">
        <f t="shared" si="75"/>
        <v/>
      </c>
      <c r="O434" s="150">
        <f t="shared" si="76"/>
        <v>0</v>
      </c>
      <c r="P434" s="151" t="str">
        <f t="shared" si="77"/>
        <v/>
      </c>
      <c r="Q434" s="1" t="str">
        <f t="shared" si="78"/>
        <v/>
      </c>
    </row>
    <row r="435" spans="2:17" s="1" customFormat="1" ht="13" x14ac:dyDescent="0.25">
      <c r="B435" s="166"/>
      <c r="C435" s="166"/>
      <c r="D435" s="164"/>
      <c r="E435" s="103"/>
      <c r="F435" s="22"/>
      <c r="G435" s="146" t="str">
        <f t="shared" si="70"/>
        <v/>
      </c>
      <c r="H435" s="146"/>
      <c r="I435" s="45">
        <f t="shared" si="71"/>
        <v>0</v>
      </c>
      <c r="J435" s="170">
        <f>IFERROR(VLOOKUP($D435,PGP!$A:$B,2,FALSE),0)</f>
        <v>0</v>
      </c>
      <c r="K435" s="147">
        <f t="shared" si="72"/>
        <v>0</v>
      </c>
      <c r="L435" s="171">
        <f t="shared" si="73"/>
        <v>0</v>
      </c>
      <c r="M435" s="148" t="str">
        <f t="shared" si="74"/>
        <v>N/A</v>
      </c>
      <c r="N435" s="149" t="str">
        <f t="shared" si="75"/>
        <v/>
      </c>
      <c r="O435" s="150">
        <f t="shared" si="76"/>
        <v>0</v>
      </c>
      <c r="P435" s="151" t="str">
        <f t="shared" si="77"/>
        <v/>
      </c>
      <c r="Q435" s="1" t="str">
        <f t="shared" si="78"/>
        <v/>
      </c>
    </row>
    <row r="436" spans="2:17" s="1" customFormat="1" ht="13" x14ac:dyDescent="0.25">
      <c r="B436" s="166"/>
      <c r="C436" s="166"/>
      <c r="D436" s="164"/>
      <c r="E436" s="103"/>
      <c r="F436" s="22"/>
      <c r="G436" s="146" t="str">
        <f t="shared" si="70"/>
        <v/>
      </c>
      <c r="H436" s="146"/>
      <c r="I436" s="45">
        <f t="shared" si="71"/>
        <v>0</v>
      </c>
      <c r="J436" s="170">
        <f>IFERROR(VLOOKUP($D436,PGP!$A:$B,2,FALSE),0)</f>
        <v>0</v>
      </c>
      <c r="K436" s="147">
        <f t="shared" si="72"/>
        <v>0</v>
      </c>
      <c r="L436" s="171">
        <f t="shared" si="73"/>
        <v>0</v>
      </c>
      <c r="M436" s="148" t="str">
        <f t="shared" si="74"/>
        <v>N/A</v>
      </c>
      <c r="N436" s="149" t="str">
        <f t="shared" si="75"/>
        <v/>
      </c>
      <c r="O436" s="150">
        <f t="shared" si="76"/>
        <v>0</v>
      </c>
      <c r="P436" s="151" t="str">
        <f t="shared" si="77"/>
        <v/>
      </c>
      <c r="Q436" s="1" t="str">
        <f t="shared" si="78"/>
        <v/>
      </c>
    </row>
    <row r="437" spans="2:17" s="1" customFormat="1" ht="13" x14ac:dyDescent="0.25">
      <c r="B437" s="166"/>
      <c r="C437" s="166"/>
      <c r="D437" s="164"/>
      <c r="E437" s="103"/>
      <c r="F437" s="22"/>
      <c r="G437" s="146" t="str">
        <f t="shared" si="70"/>
        <v/>
      </c>
      <c r="H437" s="146"/>
      <c r="I437" s="45">
        <f t="shared" si="71"/>
        <v>0</v>
      </c>
      <c r="J437" s="170">
        <f>IFERROR(VLOOKUP($D437,PGP!$A:$B,2,FALSE),0)</f>
        <v>0</v>
      </c>
      <c r="K437" s="147">
        <f t="shared" si="72"/>
        <v>0</v>
      </c>
      <c r="L437" s="171">
        <f t="shared" si="73"/>
        <v>0</v>
      </c>
      <c r="M437" s="148" t="str">
        <f t="shared" si="74"/>
        <v>N/A</v>
      </c>
      <c r="N437" s="149" t="str">
        <f t="shared" si="75"/>
        <v/>
      </c>
      <c r="O437" s="150">
        <f t="shared" si="76"/>
        <v>0</v>
      </c>
      <c r="P437" s="151" t="str">
        <f t="shared" si="77"/>
        <v/>
      </c>
      <c r="Q437" s="1" t="str">
        <f t="shared" si="78"/>
        <v/>
      </c>
    </row>
    <row r="438" spans="2:17" s="1" customFormat="1" ht="13" x14ac:dyDescent="0.25">
      <c r="B438" s="166"/>
      <c r="C438" s="166"/>
      <c r="D438" s="164"/>
      <c r="E438" s="103"/>
      <c r="F438" s="22"/>
      <c r="G438" s="146" t="str">
        <f t="shared" si="70"/>
        <v/>
      </c>
      <c r="H438" s="146"/>
      <c r="I438" s="45">
        <f t="shared" si="71"/>
        <v>0</v>
      </c>
      <c r="J438" s="170">
        <f>IFERROR(VLOOKUP($D438,PGP!$A:$B,2,FALSE),0)</f>
        <v>0</v>
      </c>
      <c r="K438" s="147">
        <f t="shared" si="72"/>
        <v>0</v>
      </c>
      <c r="L438" s="171">
        <f t="shared" si="73"/>
        <v>0</v>
      </c>
      <c r="M438" s="148" t="str">
        <f t="shared" si="74"/>
        <v>N/A</v>
      </c>
      <c r="N438" s="149" t="str">
        <f t="shared" si="75"/>
        <v/>
      </c>
      <c r="O438" s="150">
        <f t="shared" si="76"/>
        <v>0</v>
      </c>
      <c r="P438" s="151" t="str">
        <f t="shared" si="77"/>
        <v/>
      </c>
      <c r="Q438" s="1" t="str">
        <f t="shared" si="78"/>
        <v/>
      </c>
    </row>
    <row r="439" spans="2:17" s="1" customFormat="1" ht="13" x14ac:dyDescent="0.25">
      <c r="B439" s="166"/>
      <c r="C439" s="166"/>
      <c r="D439" s="164"/>
      <c r="E439" s="103"/>
      <c r="F439" s="22"/>
      <c r="G439" s="146" t="str">
        <f t="shared" si="70"/>
        <v/>
      </c>
      <c r="H439" s="146"/>
      <c r="I439" s="45">
        <f t="shared" si="71"/>
        <v>0</v>
      </c>
      <c r="J439" s="170">
        <f>IFERROR(VLOOKUP($D439,PGP!$A:$B,2,FALSE),0)</f>
        <v>0</v>
      </c>
      <c r="K439" s="147">
        <f t="shared" si="72"/>
        <v>0</v>
      </c>
      <c r="L439" s="171">
        <f t="shared" si="73"/>
        <v>0</v>
      </c>
      <c r="M439" s="148" t="str">
        <f t="shared" si="74"/>
        <v>N/A</v>
      </c>
      <c r="N439" s="149" t="str">
        <f t="shared" si="75"/>
        <v/>
      </c>
      <c r="O439" s="150">
        <f t="shared" si="76"/>
        <v>0</v>
      </c>
      <c r="P439" s="151" t="str">
        <f t="shared" si="77"/>
        <v/>
      </c>
      <c r="Q439" s="1" t="str">
        <f t="shared" si="78"/>
        <v/>
      </c>
    </row>
    <row r="440" spans="2:17" s="1" customFormat="1" ht="13" x14ac:dyDescent="0.25">
      <c r="B440" s="166"/>
      <c r="C440" s="166"/>
      <c r="D440" s="164"/>
      <c r="E440" s="103"/>
      <c r="F440" s="22"/>
      <c r="G440" s="146" t="str">
        <f t="shared" si="70"/>
        <v/>
      </c>
      <c r="H440" s="146"/>
      <c r="I440" s="45">
        <f t="shared" si="71"/>
        <v>0</v>
      </c>
      <c r="J440" s="170">
        <f>IFERROR(VLOOKUP($D440,PGP!$A:$B,2,FALSE),0)</f>
        <v>0</v>
      </c>
      <c r="K440" s="147">
        <f t="shared" si="72"/>
        <v>0</v>
      </c>
      <c r="L440" s="171">
        <f t="shared" si="73"/>
        <v>0</v>
      </c>
      <c r="M440" s="148" t="str">
        <f t="shared" si="74"/>
        <v>N/A</v>
      </c>
      <c r="N440" s="149" t="str">
        <f t="shared" si="75"/>
        <v/>
      </c>
      <c r="O440" s="150">
        <f t="shared" si="76"/>
        <v>0</v>
      </c>
      <c r="P440" s="151" t="str">
        <f t="shared" si="77"/>
        <v/>
      </c>
      <c r="Q440" s="1" t="str">
        <f t="shared" si="78"/>
        <v/>
      </c>
    </row>
    <row r="441" spans="2:17" s="1" customFormat="1" ht="13" x14ac:dyDescent="0.25">
      <c r="B441" s="166"/>
      <c r="C441" s="166"/>
      <c r="D441" s="164"/>
      <c r="E441" s="103"/>
      <c r="F441" s="22"/>
      <c r="G441" s="146" t="str">
        <f t="shared" si="70"/>
        <v/>
      </c>
      <c r="H441" s="146"/>
      <c r="I441" s="45">
        <f t="shared" si="71"/>
        <v>0</v>
      </c>
      <c r="J441" s="170">
        <f>IFERROR(VLOOKUP($D441,PGP!$A:$B,2,FALSE),0)</f>
        <v>0</v>
      </c>
      <c r="K441" s="147">
        <f t="shared" si="72"/>
        <v>0</v>
      </c>
      <c r="L441" s="171">
        <f t="shared" si="73"/>
        <v>0</v>
      </c>
      <c r="M441" s="148" t="str">
        <f t="shared" si="74"/>
        <v>N/A</v>
      </c>
      <c r="N441" s="149" t="str">
        <f t="shared" si="75"/>
        <v/>
      </c>
      <c r="O441" s="150">
        <f t="shared" si="76"/>
        <v>0</v>
      </c>
      <c r="P441" s="151" t="str">
        <f t="shared" si="77"/>
        <v/>
      </c>
      <c r="Q441" s="1" t="str">
        <f t="shared" si="78"/>
        <v/>
      </c>
    </row>
    <row r="442" spans="2:17" s="1" customFormat="1" ht="13" x14ac:dyDescent="0.25">
      <c r="B442" s="166"/>
      <c r="C442" s="166"/>
      <c r="D442" s="164"/>
      <c r="E442" s="103"/>
      <c r="F442" s="22"/>
      <c r="G442" s="146" t="str">
        <f t="shared" si="70"/>
        <v/>
      </c>
      <c r="H442" s="146"/>
      <c r="I442" s="45">
        <f t="shared" si="71"/>
        <v>0</v>
      </c>
      <c r="J442" s="170">
        <f>IFERROR(VLOOKUP($D442,PGP!$A:$B,2,FALSE),0)</f>
        <v>0</v>
      </c>
      <c r="K442" s="147">
        <f t="shared" si="72"/>
        <v>0</v>
      </c>
      <c r="L442" s="171">
        <f t="shared" si="73"/>
        <v>0</v>
      </c>
      <c r="M442" s="148" t="str">
        <f t="shared" si="74"/>
        <v>N/A</v>
      </c>
      <c r="N442" s="149" t="str">
        <f t="shared" si="75"/>
        <v/>
      </c>
      <c r="O442" s="150">
        <f t="shared" si="76"/>
        <v>0</v>
      </c>
      <c r="P442" s="151" t="str">
        <f t="shared" si="77"/>
        <v/>
      </c>
      <c r="Q442" s="1" t="str">
        <f t="shared" si="78"/>
        <v/>
      </c>
    </row>
    <row r="443" spans="2:17" s="1" customFormat="1" ht="13" x14ac:dyDescent="0.25">
      <c r="B443" s="166"/>
      <c r="C443" s="166"/>
      <c r="D443" s="164"/>
      <c r="E443" s="103"/>
      <c r="F443" s="22"/>
      <c r="G443" s="146" t="str">
        <f t="shared" si="70"/>
        <v/>
      </c>
      <c r="H443" s="146"/>
      <c r="I443" s="45">
        <f t="shared" si="71"/>
        <v>0</v>
      </c>
      <c r="J443" s="170">
        <f>IFERROR(VLOOKUP($D443,PGP!$A:$B,2,FALSE),0)</f>
        <v>0</v>
      </c>
      <c r="K443" s="147">
        <f t="shared" si="72"/>
        <v>0</v>
      </c>
      <c r="L443" s="171">
        <f t="shared" si="73"/>
        <v>0</v>
      </c>
      <c r="M443" s="148" t="str">
        <f t="shared" si="74"/>
        <v>N/A</v>
      </c>
      <c r="N443" s="149" t="str">
        <f t="shared" si="75"/>
        <v/>
      </c>
      <c r="O443" s="150">
        <f t="shared" si="76"/>
        <v>0</v>
      </c>
      <c r="P443" s="151" t="str">
        <f t="shared" si="77"/>
        <v/>
      </c>
      <c r="Q443" s="1" t="str">
        <f t="shared" si="78"/>
        <v/>
      </c>
    </row>
    <row r="444" spans="2:17" s="1" customFormat="1" ht="13" x14ac:dyDescent="0.25">
      <c r="B444" s="166"/>
      <c r="C444" s="166"/>
      <c r="D444" s="164"/>
      <c r="E444" s="103"/>
      <c r="F444" s="22"/>
      <c r="G444" s="146" t="str">
        <f t="shared" si="70"/>
        <v/>
      </c>
      <c r="H444" s="146"/>
      <c r="I444" s="45">
        <f t="shared" si="71"/>
        <v>0</v>
      </c>
      <c r="J444" s="170">
        <f>IFERROR(VLOOKUP($D444,PGP!$A:$B,2,FALSE),0)</f>
        <v>0</v>
      </c>
      <c r="K444" s="147">
        <f t="shared" si="72"/>
        <v>0</v>
      </c>
      <c r="L444" s="171">
        <f t="shared" si="73"/>
        <v>0</v>
      </c>
      <c r="M444" s="148" t="str">
        <f t="shared" si="74"/>
        <v>N/A</v>
      </c>
      <c r="N444" s="149" t="str">
        <f t="shared" si="75"/>
        <v/>
      </c>
      <c r="O444" s="150">
        <f t="shared" si="76"/>
        <v>0</v>
      </c>
      <c r="P444" s="151" t="str">
        <f t="shared" si="77"/>
        <v/>
      </c>
      <c r="Q444" s="1" t="str">
        <f t="shared" si="78"/>
        <v/>
      </c>
    </row>
    <row r="445" spans="2:17" s="1" customFormat="1" ht="13" x14ac:dyDescent="0.25">
      <c r="B445" s="166"/>
      <c r="C445" s="166"/>
      <c r="D445" s="164"/>
      <c r="E445" s="103"/>
      <c r="F445" s="22"/>
      <c r="G445" s="146" t="str">
        <f t="shared" si="70"/>
        <v/>
      </c>
      <c r="H445" s="146"/>
      <c r="I445" s="45">
        <f t="shared" si="71"/>
        <v>0</v>
      </c>
      <c r="J445" s="170">
        <f>IFERROR(VLOOKUP($D445,PGP!$A:$B,2,FALSE),0)</f>
        <v>0</v>
      </c>
      <c r="K445" s="147">
        <f t="shared" si="72"/>
        <v>0</v>
      </c>
      <c r="L445" s="171">
        <f t="shared" si="73"/>
        <v>0</v>
      </c>
      <c r="M445" s="148" t="str">
        <f t="shared" si="74"/>
        <v>N/A</v>
      </c>
      <c r="N445" s="149" t="str">
        <f t="shared" si="75"/>
        <v/>
      </c>
      <c r="O445" s="150">
        <f t="shared" si="76"/>
        <v>0</v>
      </c>
      <c r="P445" s="151" t="str">
        <f t="shared" si="77"/>
        <v/>
      </c>
      <c r="Q445" s="1" t="str">
        <f t="shared" si="78"/>
        <v/>
      </c>
    </row>
    <row r="446" spans="2:17" s="1" customFormat="1" ht="13" x14ac:dyDescent="0.25">
      <c r="B446" s="166"/>
      <c r="C446" s="166"/>
      <c r="D446" s="164"/>
      <c r="E446" s="103"/>
      <c r="F446" s="22"/>
      <c r="G446" s="146" t="str">
        <f t="shared" si="70"/>
        <v/>
      </c>
      <c r="H446" s="146"/>
      <c r="I446" s="45">
        <f t="shared" si="71"/>
        <v>0</v>
      </c>
      <c r="J446" s="170">
        <f>IFERROR(VLOOKUP($D446,PGP!$A:$B,2,FALSE),0)</f>
        <v>0</v>
      </c>
      <c r="K446" s="147">
        <f t="shared" si="72"/>
        <v>0</v>
      </c>
      <c r="L446" s="171">
        <f t="shared" si="73"/>
        <v>0</v>
      </c>
      <c r="M446" s="148" t="str">
        <f t="shared" si="74"/>
        <v>N/A</v>
      </c>
      <c r="N446" s="149" t="str">
        <f t="shared" si="75"/>
        <v/>
      </c>
      <c r="O446" s="150">
        <f t="shared" si="76"/>
        <v>0</v>
      </c>
      <c r="P446" s="151" t="str">
        <f t="shared" si="77"/>
        <v/>
      </c>
      <c r="Q446" s="1" t="str">
        <f t="shared" si="78"/>
        <v/>
      </c>
    </row>
    <row r="447" spans="2:17" s="1" customFormat="1" ht="13" x14ac:dyDescent="0.25">
      <c r="B447" s="166"/>
      <c r="C447" s="166"/>
      <c r="D447" s="164"/>
      <c r="E447" s="103"/>
      <c r="F447" s="22"/>
      <c r="G447" s="146" t="str">
        <f t="shared" si="70"/>
        <v/>
      </c>
      <c r="H447" s="146"/>
      <c r="I447" s="45">
        <f t="shared" si="71"/>
        <v>0</v>
      </c>
      <c r="J447" s="170">
        <f>IFERROR(VLOOKUP($D447,PGP!$A:$B,2,FALSE),0)</f>
        <v>0</v>
      </c>
      <c r="K447" s="147">
        <f t="shared" si="72"/>
        <v>0</v>
      </c>
      <c r="L447" s="171">
        <f t="shared" si="73"/>
        <v>0</v>
      </c>
      <c r="M447" s="148" t="str">
        <f t="shared" si="74"/>
        <v>N/A</v>
      </c>
      <c r="N447" s="149" t="str">
        <f t="shared" si="75"/>
        <v/>
      </c>
      <c r="O447" s="150">
        <f t="shared" si="76"/>
        <v>0</v>
      </c>
      <c r="P447" s="151" t="str">
        <f t="shared" si="77"/>
        <v/>
      </c>
      <c r="Q447" s="1" t="str">
        <f t="shared" si="78"/>
        <v/>
      </c>
    </row>
    <row r="448" spans="2:17" s="1" customFormat="1" ht="13" x14ac:dyDescent="0.25">
      <c r="B448" s="166"/>
      <c r="C448" s="166"/>
      <c r="D448" s="164"/>
      <c r="E448" s="103"/>
      <c r="F448" s="22"/>
      <c r="G448" s="146" t="str">
        <f t="shared" si="70"/>
        <v/>
      </c>
      <c r="H448" s="146"/>
      <c r="I448" s="45">
        <f t="shared" si="71"/>
        <v>0</v>
      </c>
      <c r="J448" s="170">
        <f>IFERROR(VLOOKUP($D448,PGP!$A:$B,2,FALSE),0)</f>
        <v>0</v>
      </c>
      <c r="K448" s="147">
        <f t="shared" si="72"/>
        <v>0</v>
      </c>
      <c r="L448" s="171">
        <f t="shared" si="73"/>
        <v>0</v>
      </c>
      <c r="M448" s="148" t="str">
        <f t="shared" si="74"/>
        <v>N/A</v>
      </c>
      <c r="N448" s="149" t="str">
        <f t="shared" si="75"/>
        <v/>
      </c>
      <c r="O448" s="150">
        <f t="shared" si="76"/>
        <v>0</v>
      </c>
      <c r="P448" s="151" t="str">
        <f t="shared" si="77"/>
        <v/>
      </c>
      <c r="Q448" s="1" t="str">
        <f t="shared" si="78"/>
        <v/>
      </c>
    </row>
    <row r="449" spans="2:17" s="1" customFormat="1" ht="13" x14ac:dyDescent="0.25">
      <c r="B449" s="166"/>
      <c r="C449" s="166"/>
      <c r="D449" s="164"/>
      <c r="E449" s="103"/>
      <c r="F449" s="22"/>
      <c r="G449" s="146" t="str">
        <f t="shared" si="70"/>
        <v/>
      </c>
      <c r="H449" s="146"/>
      <c r="I449" s="45">
        <f t="shared" si="71"/>
        <v>0</v>
      </c>
      <c r="J449" s="170">
        <f>IFERROR(VLOOKUP($D449,PGP!$A:$B,2,FALSE),0)</f>
        <v>0</v>
      </c>
      <c r="K449" s="147">
        <f t="shared" si="72"/>
        <v>0</v>
      </c>
      <c r="L449" s="171">
        <f t="shared" si="73"/>
        <v>0</v>
      </c>
      <c r="M449" s="148" t="str">
        <f t="shared" si="74"/>
        <v>N/A</v>
      </c>
      <c r="N449" s="149" t="str">
        <f t="shared" si="75"/>
        <v/>
      </c>
      <c r="O449" s="150">
        <f t="shared" si="76"/>
        <v>0</v>
      </c>
      <c r="P449" s="151" t="str">
        <f t="shared" si="77"/>
        <v/>
      </c>
      <c r="Q449" s="1" t="str">
        <f t="shared" si="78"/>
        <v/>
      </c>
    </row>
    <row r="450" spans="2:17" s="1" customFormat="1" ht="13" x14ac:dyDescent="0.25">
      <c r="B450" s="166"/>
      <c r="C450" s="166"/>
      <c r="D450" s="164"/>
      <c r="E450" s="103"/>
      <c r="F450" s="22"/>
      <c r="G450" s="146" t="str">
        <f t="shared" si="70"/>
        <v/>
      </c>
      <c r="H450" s="146"/>
      <c r="I450" s="45">
        <f t="shared" si="71"/>
        <v>0</v>
      </c>
      <c r="J450" s="170">
        <f>IFERROR(VLOOKUP($D450,PGP!$A:$B,2,FALSE),0)</f>
        <v>0</v>
      </c>
      <c r="K450" s="147">
        <f t="shared" si="72"/>
        <v>0</v>
      </c>
      <c r="L450" s="171">
        <f t="shared" si="73"/>
        <v>0</v>
      </c>
      <c r="M450" s="148" t="str">
        <f t="shared" si="74"/>
        <v>N/A</v>
      </c>
      <c r="N450" s="149" t="str">
        <f t="shared" si="75"/>
        <v/>
      </c>
      <c r="O450" s="150">
        <f t="shared" si="76"/>
        <v>0</v>
      </c>
      <c r="P450" s="151" t="str">
        <f t="shared" si="77"/>
        <v/>
      </c>
      <c r="Q450" s="1" t="str">
        <f t="shared" si="78"/>
        <v/>
      </c>
    </row>
    <row r="451" spans="2:17" s="1" customFormat="1" ht="13" x14ac:dyDescent="0.25">
      <c r="B451" s="166"/>
      <c r="C451" s="166"/>
      <c r="D451" s="164"/>
      <c r="E451" s="103"/>
      <c r="F451" s="22"/>
      <c r="G451" s="146" t="str">
        <f t="shared" si="70"/>
        <v/>
      </c>
      <c r="H451" s="146"/>
      <c r="I451" s="45">
        <f t="shared" si="71"/>
        <v>0</v>
      </c>
      <c r="J451" s="170">
        <f>IFERROR(VLOOKUP($D451,PGP!$A:$B,2,FALSE),0)</f>
        <v>0</v>
      </c>
      <c r="K451" s="147">
        <f t="shared" si="72"/>
        <v>0</v>
      </c>
      <c r="L451" s="171">
        <f t="shared" si="73"/>
        <v>0</v>
      </c>
      <c r="M451" s="148" t="str">
        <f t="shared" si="74"/>
        <v>N/A</v>
      </c>
      <c r="N451" s="149" t="str">
        <f t="shared" si="75"/>
        <v/>
      </c>
      <c r="O451" s="150">
        <f t="shared" si="76"/>
        <v>0</v>
      </c>
      <c r="P451" s="151" t="str">
        <f t="shared" si="77"/>
        <v/>
      </c>
      <c r="Q451" s="1" t="str">
        <f t="shared" si="78"/>
        <v/>
      </c>
    </row>
    <row r="452" spans="2:17" s="1" customFormat="1" ht="13" x14ac:dyDescent="0.25">
      <c r="B452" s="166"/>
      <c r="C452" s="166"/>
      <c r="D452" s="164"/>
      <c r="E452" s="103"/>
      <c r="F452" s="22"/>
      <c r="G452" s="146" t="str">
        <f t="shared" si="70"/>
        <v/>
      </c>
      <c r="H452" s="146"/>
      <c r="I452" s="45">
        <f t="shared" si="71"/>
        <v>0</v>
      </c>
      <c r="J452" s="170">
        <f>IFERROR(VLOOKUP($D452,PGP!$A:$B,2,FALSE),0)</f>
        <v>0</v>
      </c>
      <c r="K452" s="147">
        <f t="shared" si="72"/>
        <v>0</v>
      </c>
      <c r="L452" s="171">
        <f t="shared" si="73"/>
        <v>0</v>
      </c>
      <c r="M452" s="148" t="str">
        <f t="shared" si="74"/>
        <v>N/A</v>
      </c>
      <c r="N452" s="149" t="str">
        <f t="shared" si="75"/>
        <v/>
      </c>
      <c r="O452" s="150">
        <f t="shared" si="76"/>
        <v>0</v>
      </c>
      <c r="P452" s="151" t="str">
        <f t="shared" si="77"/>
        <v/>
      </c>
      <c r="Q452" s="1" t="str">
        <f t="shared" si="78"/>
        <v/>
      </c>
    </row>
    <row r="453" spans="2:17" s="1" customFormat="1" ht="13" x14ac:dyDescent="0.25">
      <c r="B453" s="166"/>
      <c r="C453" s="166"/>
      <c r="D453" s="164"/>
      <c r="E453" s="103"/>
      <c r="F453" s="22"/>
      <c r="G453" s="146" t="str">
        <f t="shared" si="70"/>
        <v/>
      </c>
      <c r="H453" s="146"/>
      <c r="I453" s="45">
        <f t="shared" si="71"/>
        <v>0</v>
      </c>
      <c r="J453" s="170">
        <f>IFERROR(VLOOKUP($D453,PGP!$A:$B,2,FALSE),0)</f>
        <v>0</v>
      </c>
      <c r="K453" s="147">
        <f t="shared" si="72"/>
        <v>0</v>
      </c>
      <c r="L453" s="171">
        <f t="shared" si="73"/>
        <v>0</v>
      </c>
      <c r="M453" s="148" t="str">
        <f t="shared" si="74"/>
        <v>N/A</v>
      </c>
      <c r="N453" s="149" t="str">
        <f t="shared" si="75"/>
        <v/>
      </c>
      <c r="O453" s="150">
        <f t="shared" si="76"/>
        <v>0</v>
      </c>
      <c r="P453" s="151" t="str">
        <f t="shared" si="77"/>
        <v/>
      </c>
      <c r="Q453" s="1" t="str">
        <f t="shared" si="78"/>
        <v/>
      </c>
    </row>
    <row r="454" spans="2:17" s="1" customFormat="1" ht="13" x14ac:dyDescent="0.25">
      <c r="B454" s="166"/>
      <c r="C454" s="166"/>
      <c r="D454" s="164"/>
      <c r="E454" s="103"/>
      <c r="F454" s="22"/>
      <c r="G454" s="146" t="str">
        <f t="shared" si="70"/>
        <v/>
      </c>
      <c r="H454" s="146"/>
      <c r="I454" s="45">
        <f t="shared" si="71"/>
        <v>0</v>
      </c>
      <c r="J454" s="170">
        <f>IFERROR(VLOOKUP($D454,PGP!$A:$B,2,FALSE),0)</f>
        <v>0</v>
      </c>
      <c r="K454" s="147">
        <f t="shared" si="72"/>
        <v>0</v>
      </c>
      <c r="L454" s="171">
        <f t="shared" si="73"/>
        <v>0</v>
      </c>
      <c r="M454" s="148" t="str">
        <f t="shared" si="74"/>
        <v>N/A</v>
      </c>
      <c r="N454" s="149" t="str">
        <f t="shared" si="75"/>
        <v/>
      </c>
      <c r="O454" s="150">
        <f t="shared" si="76"/>
        <v>0</v>
      </c>
      <c r="P454" s="151" t="str">
        <f t="shared" si="77"/>
        <v/>
      </c>
      <c r="Q454" s="1" t="str">
        <f t="shared" si="78"/>
        <v/>
      </c>
    </row>
    <row r="455" spans="2:17" s="1" customFormat="1" ht="13" x14ac:dyDescent="0.25">
      <c r="B455" s="166"/>
      <c r="C455" s="166"/>
      <c r="D455" s="164"/>
      <c r="E455" s="103"/>
      <c r="F455" s="22"/>
      <c r="G455" s="146" t="str">
        <f t="shared" si="70"/>
        <v/>
      </c>
      <c r="H455" s="146"/>
      <c r="I455" s="45">
        <f t="shared" si="71"/>
        <v>0</v>
      </c>
      <c r="J455" s="170">
        <f>IFERROR(VLOOKUP($D455,PGP!$A:$B,2,FALSE),0)</f>
        <v>0</v>
      </c>
      <c r="K455" s="147">
        <f t="shared" si="72"/>
        <v>0</v>
      </c>
      <c r="L455" s="171">
        <f t="shared" si="73"/>
        <v>0</v>
      </c>
      <c r="M455" s="148" t="str">
        <f t="shared" si="74"/>
        <v>N/A</v>
      </c>
      <c r="N455" s="149" t="str">
        <f t="shared" si="75"/>
        <v/>
      </c>
      <c r="O455" s="150">
        <f t="shared" si="76"/>
        <v>0</v>
      </c>
      <c r="P455" s="151" t="str">
        <f t="shared" si="77"/>
        <v/>
      </c>
      <c r="Q455" s="1" t="str">
        <f t="shared" si="78"/>
        <v/>
      </c>
    </row>
    <row r="456" spans="2:17" s="1" customFormat="1" ht="13" x14ac:dyDescent="0.25">
      <c r="B456" s="166"/>
      <c r="C456" s="166"/>
      <c r="D456" s="164"/>
      <c r="E456" s="103"/>
      <c r="F456" s="22"/>
      <c r="G456" s="146" t="str">
        <f t="shared" si="70"/>
        <v/>
      </c>
      <c r="H456" s="146"/>
      <c r="I456" s="45">
        <f t="shared" si="71"/>
        <v>0</v>
      </c>
      <c r="J456" s="170">
        <f>IFERROR(VLOOKUP($D456,PGP!$A:$B,2,FALSE),0)</f>
        <v>0</v>
      </c>
      <c r="K456" s="147">
        <f t="shared" si="72"/>
        <v>0</v>
      </c>
      <c r="L456" s="171">
        <f t="shared" si="73"/>
        <v>0</v>
      </c>
      <c r="M456" s="148" t="str">
        <f t="shared" si="74"/>
        <v>N/A</v>
      </c>
      <c r="N456" s="149" t="str">
        <f t="shared" si="75"/>
        <v/>
      </c>
      <c r="O456" s="150">
        <f t="shared" si="76"/>
        <v>0</v>
      </c>
      <c r="P456" s="151" t="str">
        <f t="shared" si="77"/>
        <v/>
      </c>
      <c r="Q456" s="1" t="str">
        <f t="shared" si="78"/>
        <v/>
      </c>
    </row>
    <row r="457" spans="2:17" s="1" customFormat="1" ht="13" x14ac:dyDescent="0.25">
      <c r="B457" s="166"/>
      <c r="C457" s="166"/>
      <c r="D457" s="164"/>
      <c r="E457" s="103"/>
      <c r="F457" s="22"/>
      <c r="G457" s="146" t="str">
        <f t="shared" si="70"/>
        <v/>
      </c>
      <c r="H457" s="146"/>
      <c r="I457" s="45">
        <f t="shared" si="71"/>
        <v>0</v>
      </c>
      <c r="J457" s="170">
        <f>IFERROR(VLOOKUP($D457,PGP!$A:$B,2,FALSE),0)</f>
        <v>0</v>
      </c>
      <c r="K457" s="147">
        <f t="shared" si="72"/>
        <v>0</v>
      </c>
      <c r="L457" s="171">
        <f t="shared" si="73"/>
        <v>0</v>
      </c>
      <c r="M457" s="148" t="str">
        <f t="shared" si="74"/>
        <v>N/A</v>
      </c>
      <c r="N457" s="149" t="str">
        <f t="shared" si="75"/>
        <v/>
      </c>
      <c r="O457" s="150">
        <f t="shared" si="76"/>
        <v>0</v>
      </c>
      <c r="P457" s="151" t="str">
        <f t="shared" si="77"/>
        <v/>
      </c>
      <c r="Q457" s="1" t="str">
        <f t="shared" si="78"/>
        <v/>
      </c>
    </row>
    <row r="458" spans="2:17" s="1" customFormat="1" ht="13" x14ac:dyDescent="0.25">
      <c r="B458" s="166"/>
      <c r="C458" s="166"/>
      <c r="D458" s="164"/>
      <c r="E458" s="103"/>
      <c r="F458" s="22"/>
      <c r="G458" s="146" t="str">
        <f t="shared" si="70"/>
        <v/>
      </c>
      <c r="H458" s="146"/>
      <c r="I458" s="45">
        <f t="shared" si="71"/>
        <v>0</v>
      </c>
      <c r="J458" s="170">
        <f>IFERROR(VLOOKUP($D458,PGP!$A:$B,2,FALSE),0)</f>
        <v>0</v>
      </c>
      <c r="K458" s="147">
        <f t="shared" si="72"/>
        <v>0</v>
      </c>
      <c r="L458" s="171">
        <f t="shared" si="73"/>
        <v>0</v>
      </c>
      <c r="M458" s="148" t="str">
        <f t="shared" si="74"/>
        <v>N/A</v>
      </c>
      <c r="N458" s="149" t="str">
        <f t="shared" si="75"/>
        <v/>
      </c>
      <c r="O458" s="150">
        <f t="shared" si="76"/>
        <v>0</v>
      </c>
      <c r="P458" s="151" t="str">
        <f t="shared" si="77"/>
        <v/>
      </c>
      <c r="Q458" s="1" t="str">
        <f t="shared" si="78"/>
        <v/>
      </c>
    </row>
    <row r="459" spans="2:17" s="1" customFormat="1" ht="13" x14ac:dyDescent="0.25">
      <c r="B459" s="166"/>
      <c r="C459" s="166"/>
      <c r="D459" s="164"/>
      <c r="E459" s="103"/>
      <c r="F459" s="22"/>
      <c r="G459" s="146" t="str">
        <f t="shared" si="70"/>
        <v/>
      </c>
      <c r="H459" s="146"/>
      <c r="I459" s="45">
        <f t="shared" si="71"/>
        <v>0</v>
      </c>
      <c r="J459" s="170">
        <f>IFERROR(VLOOKUP($D459,PGP!$A:$B,2,FALSE),0)</f>
        <v>0</v>
      </c>
      <c r="K459" s="147">
        <f t="shared" si="72"/>
        <v>0</v>
      </c>
      <c r="L459" s="171">
        <f t="shared" si="73"/>
        <v>0</v>
      </c>
      <c r="M459" s="148" t="str">
        <f t="shared" si="74"/>
        <v>N/A</v>
      </c>
      <c r="N459" s="149" t="str">
        <f t="shared" si="75"/>
        <v/>
      </c>
      <c r="O459" s="150">
        <f t="shared" si="76"/>
        <v>0</v>
      </c>
      <c r="P459" s="151" t="str">
        <f t="shared" si="77"/>
        <v/>
      </c>
      <c r="Q459" s="1" t="str">
        <f t="shared" si="78"/>
        <v/>
      </c>
    </row>
    <row r="460" spans="2:17" s="1" customFormat="1" ht="13" x14ac:dyDescent="0.25">
      <c r="B460" s="166"/>
      <c r="C460" s="166"/>
      <c r="D460" s="164"/>
      <c r="E460" s="103"/>
      <c r="F460" s="22"/>
      <c r="G460" s="146" t="str">
        <f t="shared" si="70"/>
        <v/>
      </c>
      <c r="H460" s="146"/>
      <c r="I460" s="45">
        <f t="shared" si="71"/>
        <v>0</v>
      </c>
      <c r="J460" s="170">
        <f>IFERROR(VLOOKUP($D460,PGP!$A:$B,2,FALSE),0)</f>
        <v>0</v>
      </c>
      <c r="K460" s="147">
        <f t="shared" si="72"/>
        <v>0</v>
      </c>
      <c r="L460" s="171">
        <f t="shared" si="73"/>
        <v>0</v>
      </c>
      <c r="M460" s="148" t="str">
        <f t="shared" si="74"/>
        <v>N/A</v>
      </c>
      <c r="N460" s="149" t="str">
        <f t="shared" si="75"/>
        <v/>
      </c>
      <c r="O460" s="150">
        <f t="shared" si="76"/>
        <v>0</v>
      </c>
      <c r="P460" s="151" t="str">
        <f t="shared" si="77"/>
        <v/>
      </c>
      <c r="Q460" s="1" t="str">
        <f t="shared" si="78"/>
        <v/>
      </c>
    </row>
    <row r="461" spans="2:17" s="1" customFormat="1" ht="13" x14ac:dyDescent="0.25">
      <c r="B461" s="166"/>
      <c r="C461" s="166"/>
      <c r="D461" s="164"/>
      <c r="E461" s="103"/>
      <c r="F461" s="22"/>
      <c r="G461" s="146" t="str">
        <f t="shared" si="70"/>
        <v/>
      </c>
      <c r="H461" s="146"/>
      <c r="I461" s="45">
        <f t="shared" si="71"/>
        <v>0</v>
      </c>
      <c r="J461" s="170">
        <f>IFERROR(VLOOKUP($D461,PGP!$A:$B,2,FALSE),0)</f>
        <v>0</v>
      </c>
      <c r="K461" s="147">
        <f t="shared" si="72"/>
        <v>0</v>
      </c>
      <c r="L461" s="171">
        <f t="shared" si="73"/>
        <v>0</v>
      </c>
      <c r="M461" s="148" t="str">
        <f t="shared" si="74"/>
        <v>N/A</v>
      </c>
      <c r="N461" s="149" t="str">
        <f t="shared" si="75"/>
        <v/>
      </c>
      <c r="O461" s="150">
        <f t="shared" si="76"/>
        <v>0</v>
      </c>
      <c r="P461" s="151" t="str">
        <f t="shared" si="77"/>
        <v/>
      </c>
      <c r="Q461" s="1" t="str">
        <f t="shared" si="78"/>
        <v/>
      </c>
    </row>
    <row r="462" spans="2:17" s="1" customFormat="1" ht="13" x14ac:dyDescent="0.25">
      <c r="B462" s="166"/>
      <c r="C462" s="166"/>
      <c r="D462" s="164"/>
      <c r="E462" s="103"/>
      <c r="F462" s="22"/>
      <c r="G462" s="146" t="str">
        <f t="shared" si="70"/>
        <v/>
      </c>
      <c r="H462" s="146"/>
      <c r="I462" s="45">
        <f t="shared" si="71"/>
        <v>0</v>
      </c>
      <c r="J462" s="170">
        <f>IFERROR(VLOOKUP($D462,PGP!$A:$B,2,FALSE),0)</f>
        <v>0</v>
      </c>
      <c r="K462" s="147">
        <f t="shared" si="72"/>
        <v>0</v>
      </c>
      <c r="L462" s="171">
        <f t="shared" si="73"/>
        <v>0</v>
      </c>
      <c r="M462" s="148" t="str">
        <f t="shared" si="74"/>
        <v>N/A</v>
      </c>
      <c r="N462" s="149" t="str">
        <f t="shared" si="75"/>
        <v/>
      </c>
      <c r="O462" s="150">
        <f t="shared" si="76"/>
        <v>0</v>
      </c>
      <c r="P462" s="151" t="str">
        <f t="shared" si="77"/>
        <v/>
      </c>
      <c r="Q462" s="1" t="str">
        <f t="shared" si="78"/>
        <v/>
      </c>
    </row>
    <row r="463" spans="2:17" s="1" customFormat="1" ht="13" x14ac:dyDescent="0.25">
      <c r="B463" s="166"/>
      <c r="C463" s="166"/>
      <c r="D463" s="164"/>
      <c r="E463" s="103"/>
      <c r="F463" s="22"/>
      <c r="G463" s="146" t="str">
        <f t="shared" si="70"/>
        <v/>
      </c>
      <c r="H463" s="146"/>
      <c r="I463" s="45">
        <f t="shared" si="71"/>
        <v>0</v>
      </c>
      <c r="J463" s="170">
        <f>IFERROR(VLOOKUP($D463,PGP!$A:$B,2,FALSE),0)</f>
        <v>0</v>
      </c>
      <c r="K463" s="147">
        <f t="shared" si="72"/>
        <v>0</v>
      </c>
      <c r="L463" s="171">
        <f t="shared" si="73"/>
        <v>0</v>
      </c>
      <c r="M463" s="148" t="str">
        <f t="shared" si="74"/>
        <v>N/A</v>
      </c>
      <c r="N463" s="149" t="str">
        <f t="shared" si="75"/>
        <v/>
      </c>
      <c r="O463" s="150">
        <f t="shared" si="76"/>
        <v>0</v>
      </c>
      <c r="P463" s="151" t="str">
        <f t="shared" si="77"/>
        <v/>
      </c>
      <c r="Q463" s="1" t="str">
        <f t="shared" si="78"/>
        <v/>
      </c>
    </row>
    <row r="464" spans="2:17" s="1" customFormat="1" ht="13" x14ac:dyDescent="0.25">
      <c r="B464" s="166"/>
      <c r="C464" s="166"/>
      <c r="D464" s="164"/>
      <c r="E464" s="103"/>
      <c r="F464" s="22"/>
      <c r="G464" s="146" t="str">
        <f t="shared" si="70"/>
        <v/>
      </c>
      <c r="H464" s="146"/>
      <c r="I464" s="45">
        <f t="shared" si="71"/>
        <v>0</v>
      </c>
      <c r="J464" s="170">
        <f>IFERROR(VLOOKUP($D464,PGP!$A:$B,2,FALSE),0)</f>
        <v>0</v>
      </c>
      <c r="K464" s="147">
        <f t="shared" si="72"/>
        <v>0</v>
      </c>
      <c r="L464" s="171">
        <f t="shared" si="73"/>
        <v>0</v>
      </c>
      <c r="M464" s="148" t="str">
        <f t="shared" si="74"/>
        <v>N/A</v>
      </c>
      <c r="N464" s="149" t="str">
        <f t="shared" si="75"/>
        <v/>
      </c>
      <c r="O464" s="150">
        <f t="shared" si="76"/>
        <v>0</v>
      </c>
      <c r="P464" s="151" t="str">
        <f t="shared" si="77"/>
        <v/>
      </c>
      <c r="Q464" s="1" t="str">
        <f t="shared" si="78"/>
        <v/>
      </c>
    </row>
    <row r="465" spans="2:17" s="1" customFormat="1" ht="13" x14ac:dyDescent="0.25">
      <c r="B465" s="166"/>
      <c r="C465" s="166"/>
      <c r="D465" s="164"/>
      <c r="E465" s="103"/>
      <c r="F465" s="22"/>
      <c r="G465" s="146" t="str">
        <f t="shared" si="70"/>
        <v/>
      </c>
      <c r="H465" s="146"/>
      <c r="I465" s="45">
        <f t="shared" si="71"/>
        <v>0</v>
      </c>
      <c r="J465" s="170">
        <f>IFERROR(VLOOKUP($D465,PGP!$A:$B,2,FALSE),0)</f>
        <v>0</v>
      </c>
      <c r="K465" s="147">
        <f t="shared" si="72"/>
        <v>0</v>
      </c>
      <c r="L465" s="171">
        <f t="shared" si="73"/>
        <v>0</v>
      </c>
      <c r="M465" s="148" t="str">
        <f t="shared" si="74"/>
        <v>N/A</v>
      </c>
      <c r="N465" s="149" t="str">
        <f t="shared" si="75"/>
        <v/>
      </c>
      <c r="O465" s="150">
        <f t="shared" si="76"/>
        <v>0</v>
      </c>
      <c r="P465" s="151" t="str">
        <f t="shared" si="77"/>
        <v/>
      </c>
      <c r="Q465" s="1" t="str">
        <f t="shared" si="78"/>
        <v/>
      </c>
    </row>
    <row r="466" spans="2:17" s="1" customFormat="1" ht="13" x14ac:dyDescent="0.25">
      <c r="B466" s="166"/>
      <c r="C466" s="166"/>
      <c r="D466" s="164"/>
      <c r="E466" s="103"/>
      <c r="F466" s="22"/>
      <c r="G466" s="146" t="str">
        <f t="shared" si="70"/>
        <v/>
      </c>
      <c r="H466" s="146"/>
      <c r="I466" s="45">
        <f t="shared" si="71"/>
        <v>0</v>
      </c>
      <c r="J466" s="170">
        <f>IFERROR(VLOOKUP($D466,PGP!$A:$B,2,FALSE),0)</f>
        <v>0</v>
      </c>
      <c r="K466" s="147">
        <f t="shared" si="72"/>
        <v>0</v>
      </c>
      <c r="L466" s="171">
        <f t="shared" si="73"/>
        <v>0</v>
      </c>
      <c r="M466" s="148" t="str">
        <f t="shared" si="74"/>
        <v>N/A</v>
      </c>
      <c r="N466" s="149" t="str">
        <f t="shared" si="75"/>
        <v/>
      </c>
      <c r="O466" s="150">
        <f t="shared" si="76"/>
        <v>0</v>
      </c>
      <c r="P466" s="151" t="str">
        <f t="shared" si="77"/>
        <v/>
      </c>
      <c r="Q466" s="1" t="str">
        <f t="shared" si="78"/>
        <v/>
      </c>
    </row>
    <row r="467" spans="2:17" s="1" customFormat="1" ht="13" x14ac:dyDescent="0.25">
      <c r="B467" s="166"/>
      <c r="C467" s="166"/>
      <c r="D467" s="164"/>
      <c r="E467" s="103"/>
      <c r="F467" s="22"/>
      <c r="G467" s="146" t="str">
        <f t="shared" si="70"/>
        <v/>
      </c>
      <c r="H467" s="146"/>
      <c r="I467" s="45">
        <f t="shared" si="71"/>
        <v>0</v>
      </c>
      <c r="J467" s="170">
        <f>IFERROR(VLOOKUP($D467,PGP!$A:$B,2,FALSE),0)</f>
        <v>0</v>
      </c>
      <c r="K467" s="147">
        <f t="shared" si="72"/>
        <v>0</v>
      </c>
      <c r="L467" s="171">
        <f t="shared" si="73"/>
        <v>0</v>
      </c>
      <c r="M467" s="148" t="str">
        <f t="shared" si="74"/>
        <v>N/A</v>
      </c>
      <c r="N467" s="149" t="str">
        <f t="shared" si="75"/>
        <v/>
      </c>
      <c r="O467" s="150">
        <f t="shared" si="76"/>
        <v>0</v>
      </c>
      <c r="P467" s="151" t="str">
        <f t="shared" si="77"/>
        <v/>
      </c>
      <c r="Q467" s="1" t="str">
        <f t="shared" si="78"/>
        <v/>
      </c>
    </row>
    <row r="468" spans="2:17" s="1" customFormat="1" ht="13" x14ac:dyDescent="0.25">
      <c r="B468" s="166"/>
      <c r="C468" s="166"/>
      <c r="D468" s="164"/>
      <c r="E468" s="103"/>
      <c r="F468" s="22"/>
      <c r="G468" s="146" t="str">
        <f t="shared" si="70"/>
        <v/>
      </c>
      <c r="H468" s="146"/>
      <c r="I468" s="45">
        <f t="shared" si="71"/>
        <v>0</v>
      </c>
      <c r="J468" s="170">
        <f>IFERROR(VLOOKUP($D468,PGP!$A:$B,2,FALSE),0)</f>
        <v>0</v>
      </c>
      <c r="K468" s="147">
        <f t="shared" si="72"/>
        <v>0</v>
      </c>
      <c r="L468" s="171">
        <f t="shared" si="73"/>
        <v>0</v>
      </c>
      <c r="M468" s="148" t="str">
        <f t="shared" si="74"/>
        <v>N/A</v>
      </c>
      <c r="N468" s="149" t="str">
        <f t="shared" si="75"/>
        <v/>
      </c>
      <c r="O468" s="150">
        <f t="shared" si="76"/>
        <v>0</v>
      </c>
      <c r="P468" s="151" t="str">
        <f t="shared" si="77"/>
        <v/>
      </c>
      <c r="Q468" s="1" t="str">
        <f t="shared" si="78"/>
        <v/>
      </c>
    </row>
    <row r="469" spans="2:17" s="1" customFormat="1" ht="13" x14ac:dyDescent="0.25">
      <c r="B469" s="166"/>
      <c r="C469" s="166"/>
      <c r="D469" s="164"/>
      <c r="E469" s="103"/>
      <c r="F469" s="22"/>
      <c r="G469" s="146" t="str">
        <f t="shared" si="70"/>
        <v/>
      </c>
      <c r="H469" s="146"/>
      <c r="I469" s="45">
        <f t="shared" si="71"/>
        <v>0</v>
      </c>
      <c r="J469" s="170">
        <f>IFERROR(VLOOKUP($D469,PGP!$A:$B,2,FALSE),0)</f>
        <v>0</v>
      </c>
      <c r="K469" s="147">
        <f t="shared" si="72"/>
        <v>0</v>
      </c>
      <c r="L469" s="171">
        <f t="shared" si="73"/>
        <v>0</v>
      </c>
      <c r="M469" s="148" t="str">
        <f t="shared" si="74"/>
        <v>N/A</v>
      </c>
      <c r="N469" s="149" t="str">
        <f t="shared" si="75"/>
        <v/>
      </c>
      <c r="O469" s="150">
        <f t="shared" si="76"/>
        <v>0</v>
      </c>
      <c r="P469" s="151" t="str">
        <f t="shared" si="77"/>
        <v/>
      </c>
      <c r="Q469" s="1" t="str">
        <f t="shared" si="78"/>
        <v/>
      </c>
    </row>
    <row r="470" spans="2:17" s="1" customFormat="1" ht="13" x14ac:dyDescent="0.25">
      <c r="B470" s="166"/>
      <c r="C470" s="166"/>
      <c r="D470" s="164"/>
      <c r="E470" s="103"/>
      <c r="F470" s="22"/>
      <c r="G470" s="146" t="str">
        <f t="shared" si="70"/>
        <v/>
      </c>
      <c r="H470" s="146"/>
      <c r="I470" s="45">
        <f t="shared" si="71"/>
        <v>0</v>
      </c>
      <c r="J470" s="170">
        <f>IFERROR(VLOOKUP($D470,PGP!$A:$B,2,FALSE),0)</f>
        <v>0</v>
      </c>
      <c r="K470" s="147">
        <f t="shared" si="72"/>
        <v>0</v>
      </c>
      <c r="L470" s="171">
        <f t="shared" si="73"/>
        <v>0</v>
      </c>
      <c r="M470" s="148" t="str">
        <f t="shared" si="74"/>
        <v>N/A</v>
      </c>
      <c r="N470" s="149" t="str">
        <f t="shared" si="75"/>
        <v/>
      </c>
      <c r="O470" s="150">
        <f t="shared" si="76"/>
        <v>0</v>
      </c>
      <c r="P470" s="151" t="str">
        <f t="shared" si="77"/>
        <v/>
      </c>
      <c r="Q470" s="1" t="str">
        <f t="shared" si="78"/>
        <v/>
      </c>
    </row>
    <row r="471" spans="2:17" s="1" customFormat="1" ht="13" x14ac:dyDescent="0.25">
      <c r="B471" s="166"/>
      <c r="C471" s="166"/>
      <c r="D471" s="164"/>
      <c r="E471" s="103"/>
      <c r="F471" s="22"/>
      <c r="G471" s="146" t="str">
        <f t="shared" si="70"/>
        <v/>
      </c>
      <c r="H471" s="146"/>
      <c r="I471" s="45">
        <f t="shared" si="71"/>
        <v>0</v>
      </c>
      <c r="J471" s="170">
        <f>IFERROR(VLOOKUP($D471,PGP!$A:$B,2,FALSE),0)</f>
        <v>0</v>
      </c>
      <c r="K471" s="147">
        <f t="shared" si="72"/>
        <v>0</v>
      </c>
      <c r="L471" s="171">
        <f t="shared" si="73"/>
        <v>0</v>
      </c>
      <c r="M471" s="148" t="str">
        <f t="shared" si="74"/>
        <v>N/A</v>
      </c>
      <c r="N471" s="149" t="str">
        <f t="shared" si="75"/>
        <v/>
      </c>
      <c r="O471" s="150">
        <f t="shared" si="76"/>
        <v>0</v>
      </c>
      <c r="P471" s="151" t="str">
        <f t="shared" si="77"/>
        <v/>
      </c>
      <c r="Q471" s="1" t="str">
        <f t="shared" si="78"/>
        <v/>
      </c>
    </row>
    <row r="472" spans="2:17" s="1" customFormat="1" ht="13" x14ac:dyDescent="0.25">
      <c r="B472" s="166"/>
      <c r="C472" s="166"/>
      <c r="D472" s="164"/>
      <c r="E472" s="103"/>
      <c r="F472" s="22"/>
      <c r="G472" s="146" t="str">
        <f t="shared" si="70"/>
        <v/>
      </c>
      <c r="H472" s="146"/>
      <c r="I472" s="45">
        <f t="shared" si="71"/>
        <v>0</v>
      </c>
      <c r="J472" s="170">
        <f>IFERROR(VLOOKUP($D472,PGP!$A:$B,2,FALSE),0)</f>
        <v>0</v>
      </c>
      <c r="K472" s="147">
        <f t="shared" si="72"/>
        <v>0</v>
      </c>
      <c r="L472" s="171">
        <f t="shared" si="73"/>
        <v>0</v>
      </c>
      <c r="M472" s="148" t="str">
        <f t="shared" si="74"/>
        <v>N/A</v>
      </c>
      <c r="N472" s="149" t="str">
        <f t="shared" si="75"/>
        <v/>
      </c>
      <c r="O472" s="150">
        <f t="shared" si="76"/>
        <v>0</v>
      </c>
      <c r="P472" s="151" t="str">
        <f t="shared" si="77"/>
        <v/>
      </c>
      <c r="Q472" s="1" t="str">
        <f t="shared" si="78"/>
        <v/>
      </c>
    </row>
    <row r="473" spans="2:17" s="1" customFormat="1" ht="13" x14ac:dyDescent="0.25">
      <c r="B473" s="166"/>
      <c r="C473" s="166"/>
      <c r="D473" s="164"/>
      <c r="E473" s="103"/>
      <c r="F473" s="22"/>
      <c r="G473" s="146" t="str">
        <f t="shared" si="70"/>
        <v/>
      </c>
      <c r="H473" s="146"/>
      <c r="I473" s="45">
        <f t="shared" si="71"/>
        <v>0</v>
      </c>
      <c r="J473" s="170">
        <f>IFERROR(VLOOKUP($D473,PGP!$A:$B,2,FALSE),0)</f>
        <v>0</v>
      </c>
      <c r="K473" s="147">
        <f t="shared" si="72"/>
        <v>0</v>
      </c>
      <c r="L473" s="171">
        <f t="shared" si="73"/>
        <v>0</v>
      </c>
      <c r="M473" s="148" t="str">
        <f t="shared" si="74"/>
        <v>N/A</v>
      </c>
      <c r="N473" s="149" t="str">
        <f t="shared" si="75"/>
        <v/>
      </c>
      <c r="O473" s="150">
        <f t="shared" si="76"/>
        <v>0</v>
      </c>
      <c r="P473" s="151" t="str">
        <f t="shared" si="77"/>
        <v/>
      </c>
      <c r="Q473" s="1" t="str">
        <f t="shared" si="78"/>
        <v/>
      </c>
    </row>
    <row r="474" spans="2:17" s="1" customFormat="1" ht="13" x14ac:dyDescent="0.25">
      <c r="B474" s="166"/>
      <c r="C474" s="166"/>
      <c r="D474" s="164"/>
      <c r="E474" s="103"/>
      <c r="F474" s="22"/>
      <c r="G474" s="146" t="str">
        <f t="shared" si="70"/>
        <v/>
      </c>
      <c r="H474" s="146"/>
      <c r="I474" s="45">
        <f t="shared" si="71"/>
        <v>0</v>
      </c>
      <c r="J474" s="170">
        <f>IFERROR(VLOOKUP($D474,PGP!$A:$B,2,FALSE),0)</f>
        <v>0</v>
      </c>
      <c r="K474" s="147">
        <f t="shared" si="72"/>
        <v>0</v>
      </c>
      <c r="L474" s="171">
        <f t="shared" si="73"/>
        <v>0</v>
      </c>
      <c r="M474" s="148" t="str">
        <f t="shared" si="74"/>
        <v>N/A</v>
      </c>
      <c r="N474" s="149" t="str">
        <f t="shared" si="75"/>
        <v/>
      </c>
      <c r="O474" s="150">
        <f t="shared" si="76"/>
        <v>0</v>
      </c>
      <c r="P474" s="151" t="str">
        <f t="shared" si="77"/>
        <v/>
      </c>
      <c r="Q474" s="1" t="str">
        <f t="shared" si="78"/>
        <v/>
      </c>
    </row>
    <row r="475" spans="2:17" s="1" customFormat="1" ht="13" x14ac:dyDescent="0.25">
      <c r="B475" s="166"/>
      <c r="C475" s="166"/>
      <c r="D475" s="164"/>
      <c r="E475" s="103"/>
      <c r="F475" s="22"/>
      <c r="G475" s="146" t="str">
        <f t="shared" si="70"/>
        <v/>
      </c>
      <c r="H475" s="146"/>
      <c r="I475" s="45">
        <f t="shared" si="71"/>
        <v>0</v>
      </c>
      <c r="J475" s="170">
        <f>IFERROR(VLOOKUP($D475,PGP!$A:$B,2,FALSE),0)</f>
        <v>0</v>
      </c>
      <c r="K475" s="147">
        <f t="shared" si="72"/>
        <v>0</v>
      </c>
      <c r="L475" s="171">
        <f t="shared" si="73"/>
        <v>0</v>
      </c>
      <c r="M475" s="148" t="str">
        <f t="shared" si="74"/>
        <v>N/A</v>
      </c>
      <c r="N475" s="149" t="str">
        <f t="shared" si="75"/>
        <v/>
      </c>
      <c r="O475" s="150">
        <f t="shared" si="76"/>
        <v>0</v>
      </c>
      <c r="P475" s="151" t="str">
        <f t="shared" si="77"/>
        <v/>
      </c>
      <c r="Q475" s="1" t="str">
        <f t="shared" si="78"/>
        <v/>
      </c>
    </row>
    <row r="476" spans="2:17" s="1" customFormat="1" ht="13" x14ac:dyDescent="0.25">
      <c r="B476" s="166"/>
      <c r="C476" s="166"/>
      <c r="D476" s="164"/>
      <c r="E476" s="103"/>
      <c r="F476" s="22"/>
      <c r="G476" s="146" t="str">
        <f t="shared" si="70"/>
        <v/>
      </c>
      <c r="H476" s="146"/>
      <c r="I476" s="45">
        <f t="shared" si="71"/>
        <v>0</v>
      </c>
      <c r="J476" s="170">
        <f>IFERROR(VLOOKUP($D476,PGP!$A:$B,2,FALSE),0)</f>
        <v>0</v>
      </c>
      <c r="K476" s="147">
        <f t="shared" si="72"/>
        <v>0</v>
      </c>
      <c r="L476" s="171">
        <f t="shared" si="73"/>
        <v>0</v>
      </c>
      <c r="M476" s="148" t="str">
        <f t="shared" si="74"/>
        <v>N/A</v>
      </c>
      <c r="N476" s="149" t="str">
        <f t="shared" si="75"/>
        <v/>
      </c>
      <c r="O476" s="150">
        <f t="shared" si="76"/>
        <v>0</v>
      </c>
      <c r="P476" s="151" t="str">
        <f t="shared" si="77"/>
        <v/>
      </c>
      <c r="Q476" s="1" t="str">
        <f t="shared" si="78"/>
        <v/>
      </c>
    </row>
    <row r="477" spans="2:17" s="1" customFormat="1" ht="13" x14ac:dyDescent="0.25">
      <c r="B477" s="166"/>
      <c r="C477" s="166"/>
      <c r="D477" s="164"/>
      <c r="E477" s="103"/>
      <c r="F477" s="22"/>
      <c r="G477" s="146" t="str">
        <f t="shared" si="70"/>
        <v/>
      </c>
      <c r="H477" s="146"/>
      <c r="I477" s="45">
        <f t="shared" si="71"/>
        <v>0</v>
      </c>
      <c r="J477" s="170">
        <f>IFERROR(VLOOKUP($D477,PGP!$A:$B,2,FALSE),0)</f>
        <v>0</v>
      </c>
      <c r="K477" s="147">
        <f t="shared" si="72"/>
        <v>0</v>
      </c>
      <c r="L477" s="171">
        <f t="shared" si="73"/>
        <v>0</v>
      </c>
      <c r="M477" s="148" t="str">
        <f t="shared" si="74"/>
        <v>N/A</v>
      </c>
      <c r="N477" s="149" t="str">
        <f t="shared" si="75"/>
        <v/>
      </c>
      <c r="O477" s="150">
        <f t="shared" si="76"/>
        <v>0</v>
      </c>
      <c r="P477" s="151" t="str">
        <f t="shared" si="77"/>
        <v/>
      </c>
      <c r="Q477" s="1" t="str">
        <f t="shared" si="78"/>
        <v/>
      </c>
    </row>
    <row r="478" spans="2:17" s="1" customFormat="1" ht="13" x14ac:dyDescent="0.25">
      <c r="B478" s="166"/>
      <c r="C478" s="166"/>
      <c r="D478" s="164"/>
      <c r="E478" s="103"/>
      <c r="F478" s="22"/>
      <c r="G478" s="146" t="str">
        <f t="shared" si="70"/>
        <v/>
      </c>
      <c r="H478" s="146"/>
      <c r="I478" s="45">
        <f t="shared" si="71"/>
        <v>0</v>
      </c>
      <c r="J478" s="170">
        <f>IFERROR(VLOOKUP($D478,PGP!$A:$B,2,FALSE),0)</f>
        <v>0</v>
      </c>
      <c r="K478" s="147">
        <f t="shared" si="72"/>
        <v>0</v>
      </c>
      <c r="L478" s="171">
        <f t="shared" si="73"/>
        <v>0</v>
      </c>
      <c r="M478" s="148" t="str">
        <f t="shared" si="74"/>
        <v>N/A</v>
      </c>
      <c r="N478" s="149" t="str">
        <f t="shared" si="75"/>
        <v/>
      </c>
      <c r="O478" s="150">
        <f t="shared" si="76"/>
        <v>0</v>
      </c>
      <c r="P478" s="151" t="str">
        <f t="shared" si="77"/>
        <v/>
      </c>
      <c r="Q478" s="1" t="str">
        <f t="shared" si="78"/>
        <v/>
      </c>
    </row>
    <row r="479" spans="2:17" s="1" customFormat="1" ht="13" x14ac:dyDescent="0.25">
      <c r="B479" s="166"/>
      <c r="C479" s="166"/>
      <c r="D479" s="164"/>
      <c r="E479" s="103"/>
      <c r="F479" s="22"/>
      <c r="G479" s="146" t="str">
        <f t="shared" si="70"/>
        <v/>
      </c>
      <c r="H479" s="146"/>
      <c r="I479" s="45">
        <f t="shared" si="71"/>
        <v>0</v>
      </c>
      <c r="J479" s="170">
        <f>IFERROR(VLOOKUP($D479,PGP!$A:$B,2,FALSE),0)</f>
        <v>0</v>
      </c>
      <c r="K479" s="147">
        <f t="shared" si="72"/>
        <v>0</v>
      </c>
      <c r="L479" s="171">
        <f t="shared" si="73"/>
        <v>0</v>
      </c>
      <c r="M479" s="148" t="str">
        <f t="shared" si="74"/>
        <v>N/A</v>
      </c>
      <c r="N479" s="149" t="str">
        <f t="shared" si="75"/>
        <v/>
      </c>
      <c r="O479" s="150">
        <f t="shared" si="76"/>
        <v>0</v>
      </c>
      <c r="P479" s="151" t="str">
        <f t="shared" si="77"/>
        <v/>
      </c>
      <c r="Q479" s="1" t="str">
        <f t="shared" si="78"/>
        <v/>
      </c>
    </row>
    <row r="480" spans="2:17" s="1" customFormat="1" ht="13" x14ac:dyDescent="0.25">
      <c r="B480" s="166"/>
      <c r="C480" s="166"/>
      <c r="D480" s="164"/>
      <c r="E480" s="103"/>
      <c r="F480" s="22"/>
      <c r="G480" s="146" t="str">
        <f t="shared" si="70"/>
        <v/>
      </c>
      <c r="H480" s="146"/>
      <c r="I480" s="45">
        <f t="shared" si="71"/>
        <v>0</v>
      </c>
      <c r="J480" s="170">
        <f>IFERROR(VLOOKUP($D480,PGP!$A:$B,2,FALSE),0)</f>
        <v>0</v>
      </c>
      <c r="K480" s="147">
        <f t="shared" si="72"/>
        <v>0</v>
      </c>
      <c r="L480" s="171">
        <f t="shared" si="73"/>
        <v>0</v>
      </c>
      <c r="M480" s="148" t="str">
        <f t="shared" si="74"/>
        <v>N/A</v>
      </c>
      <c r="N480" s="149" t="str">
        <f t="shared" si="75"/>
        <v/>
      </c>
      <c r="O480" s="150">
        <f t="shared" si="76"/>
        <v>0</v>
      </c>
      <c r="P480" s="151" t="str">
        <f t="shared" si="77"/>
        <v/>
      </c>
      <c r="Q480" s="1" t="str">
        <f t="shared" si="78"/>
        <v/>
      </c>
    </row>
    <row r="481" spans="2:17" s="1" customFormat="1" ht="13" x14ac:dyDescent="0.25">
      <c r="B481" s="166"/>
      <c r="C481" s="166"/>
      <c r="D481" s="164"/>
      <c r="E481" s="103"/>
      <c r="F481" s="22"/>
      <c r="G481" s="146" t="str">
        <f t="shared" si="70"/>
        <v/>
      </c>
      <c r="H481" s="146"/>
      <c r="I481" s="45">
        <f t="shared" si="71"/>
        <v>0</v>
      </c>
      <c r="J481" s="170">
        <f>IFERROR(VLOOKUP($D481,PGP!$A:$B,2,FALSE),0)</f>
        <v>0</v>
      </c>
      <c r="K481" s="147">
        <f t="shared" si="72"/>
        <v>0</v>
      </c>
      <c r="L481" s="171">
        <f t="shared" si="73"/>
        <v>0</v>
      </c>
      <c r="M481" s="148" t="str">
        <f t="shared" si="74"/>
        <v>N/A</v>
      </c>
      <c r="N481" s="149" t="str">
        <f t="shared" si="75"/>
        <v/>
      </c>
      <c r="O481" s="150">
        <f t="shared" si="76"/>
        <v>0</v>
      </c>
      <c r="P481" s="151" t="str">
        <f t="shared" si="77"/>
        <v/>
      </c>
      <c r="Q481" s="1" t="str">
        <f t="shared" si="78"/>
        <v/>
      </c>
    </row>
    <row r="482" spans="2:17" s="1" customFormat="1" ht="13" x14ac:dyDescent="0.25">
      <c r="B482" s="166"/>
      <c r="C482" s="166"/>
      <c r="D482" s="164"/>
      <c r="E482" s="103"/>
      <c r="F482" s="22"/>
      <c r="G482" s="146" t="str">
        <f t="shared" si="70"/>
        <v/>
      </c>
      <c r="H482" s="146"/>
      <c r="I482" s="45">
        <f t="shared" si="71"/>
        <v>0</v>
      </c>
      <c r="J482" s="170">
        <f>IFERROR(VLOOKUP($D482,PGP!$A:$B,2,FALSE),0)</f>
        <v>0</v>
      </c>
      <c r="K482" s="147">
        <f t="shared" si="72"/>
        <v>0</v>
      </c>
      <c r="L482" s="171">
        <f t="shared" si="73"/>
        <v>0</v>
      </c>
      <c r="M482" s="148" t="str">
        <f t="shared" si="74"/>
        <v>N/A</v>
      </c>
      <c r="N482" s="149" t="str">
        <f t="shared" si="75"/>
        <v/>
      </c>
      <c r="O482" s="150">
        <f t="shared" si="76"/>
        <v>0</v>
      </c>
      <c r="P482" s="151" t="str">
        <f t="shared" si="77"/>
        <v/>
      </c>
      <c r="Q482" s="1" t="str">
        <f t="shared" si="78"/>
        <v/>
      </c>
    </row>
    <row r="483" spans="2:17" s="1" customFormat="1" ht="13" x14ac:dyDescent="0.25">
      <c r="B483" s="166"/>
      <c r="C483" s="166"/>
      <c r="D483" s="164"/>
      <c r="E483" s="103"/>
      <c r="F483" s="22"/>
      <c r="G483" s="146" t="str">
        <f t="shared" ref="G483:G546" si="79">IFERROR(F483/E483,"")</f>
        <v/>
      </c>
      <c r="H483" s="146"/>
      <c r="I483" s="45">
        <f t="shared" si="71"/>
        <v>0</v>
      </c>
      <c r="J483" s="170">
        <f>IFERROR(VLOOKUP($D483,PGP!$A:$B,2,FALSE),0)</f>
        <v>0</v>
      </c>
      <c r="K483" s="147">
        <f t="shared" si="72"/>
        <v>0</v>
      </c>
      <c r="L483" s="171">
        <f t="shared" si="73"/>
        <v>0</v>
      </c>
      <c r="M483" s="148" t="str">
        <f t="shared" si="74"/>
        <v>N/A</v>
      </c>
      <c r="N483" s="149" t="str">
        <f t="shared" si="75"/>
        <v/>
      </c>
      <c r="O483" s="150">
        <f t="shared" si="76"/>
        <v>0</v>
      </c>
      <c r="P483" s="151" t="str">
        <f t="shared" si="77"/>
        <v/>
      </c>
      <c r="Q483" s="1" t="str">
        <f t="shared" si="78"/>
        <v/>
      </c>
    </row>
    <row r="484" spans="2:17" s="1" customFormat="1" ht="13" x14ac:dyDescent="0.25">
      <c r="B484" s="166"/>
      <c r="C484" s="166"/>
      <c r="D484" s="164"/>
      <c r="E484" s="103"/>
      <c r="F484" s="22"/>
      <c r="G484" s="146" t="str">
        <f t="shared" si="79"/>
        <v/>
      </c>
      <c r="H484" s="146"/>
      <c r="I484" s="45">
        <f t="shared" si="71"/>
        <v>0</v>
      </c>
      <c r="J484" s="170">
        <f>IFERROR(VLOOKUP($D484,PGP!$A:$B,2,FALSE),0)</f>
        <v>0</v>
      </c>
      <c r="K484" s="147">
        <f t="shared" si="72"/>
        <v>0</v>
      </c>
      <c r="L484" s="171">
        <f t="shared" si="73"/>
        <v>0</v>
      </c>
      <c r="M484" s="148" t="str">
        <f t="shared" si="74"/>
        <v>N/A</v>
      </c>
      <c r="N484" s="149" t="str">
        <f t="shared" si="75"/>
        <v/>
      </c>
      <c r="O484" s="150">
        <f t="shared" si="76"/>
        <v>0</v>
      </c>
      <c r="P484" s="151" t="str">
        <f t="shared" si="77"/>
        <v/>
      </c>
      <c r="Q484" s="1" t="str">
        <f t="shared" si="78"/>
        <v/>
      </c>
    </row>
    <row r="485" spans="2:17" s="1" customFormat="1" ht="13" x14ac:dyDescent="0.25">
      <c r="B485" s="166"/>
      <c r="C485" s="166"/>
      <c r="D485" s="164"/>
      <c r="E485" s="103"/>
      <c r="F485" s="22"/>
      <c r="G485" s="146" t="str">
        <f t="shared" si="79"/>
        <v/>
      </c>
      <c r="H485" s="146"/>
      <c r="I485" s="45">
        <f t="shared" si="71"/>
        <v>0</v>
      </c>
      <c r="J485" s="170">
        <f>IFERROR(VLOOKUP($D485,PGP!$A:$B,2,FALSE),0)</f>
        <v>0</v>
      </c>
      <c r="K485" s="147">
        <f t="shared" si="72"/>
        <v>0</v>
      </c>
      <c r="L485" s="171">
        <f t="shared" si="73"/>
        <v>0</v>
      </c>
      <c r="M485" s="148" t="str">
        <f t="shared" si="74"/>
        <v>N/A</v>
      </c>
      <c r="N485" s="149" t="str">
        <f t="shared" si="75"/>
        <v/>
      </c>
      <c r="O485" s="150">
        <f t="shared" si="76"/>
        <v>0</v>
      </c>
      <c r="P485" s="151" t="str">
        <f t="shared" si="77"/>
        <v/>
      </c>
      <c r="Q485" s="1" t="str">
        <f t="shared" si="78"/>
        <v/>
      </c>
    </row>
    <row r="486" spans="2:17" s="1" customFormat="1" ht="13" x14ac:dyDescent="0.25">
      <c r="B486" s="166"/>
      <c r="C486" s="166"/>
      <c r="D486" s="164"/>
      <c r="E486" s="103"/>
      <c r="F486" s="22"/>
      <c r="G486" s="146" t="str">
        <f t="shared" si="79"/>
        <v/>
      </c>
      <c r="H486" s="146"/>
      <c r="I486" s="45">
        <f t="shared" si="71"/>
        <v>0</v>
      </c>
      <c r="J486" s="170">
        <f>IFERROR(VLOOKUP($D486,PGP!$A:$B,2,FALSE),0)</f>
        <v>0</v>
      </c>
      <c r="K486" s="147">
        <f t="shared" si="72"/>
        <v>0</v>
      </c>
      <c r="L486" s="171">
        <f t="shared" si="73"/>
        <v>0</v>
      </c>
      <c r="M486" s="148" t="str">
        <f t="shared" si="74"/>
        <v>N/A</v>
      </c>
      <c r="N486" s="149" t="str">
        <f t="shared" si="75"/>
        <v/>
      </c>
      <c r="O486" s="150">
        <f t="shared" si="76"/>
        <v>0</v>
      </c>
      <c r="P486" s="151" t="str">
        <f t="shared" si="77"/>
        <v/>
      </c>
      <c r="Q486" s="1" t="str">
        <f t="shared" si="78"/>
        <v/>
      </c>
    </row>
    <row r="487" spans="2:17" s="1" customFormat="1" ht="13" x14ac:dyDescent="0.25">
      <c r="B487" s="166"/>
      <c r="C487" s="166"/>
      <c r="D487" s="164"/>
      <c r="E487" s="103"/>
      <c r="F487" s="22"/>
      <c r="G487" s="146" t="str">
        <f t="shared" si="79"/>
        <v/>
      </c>
      <c r="H487" s="146"/>
      <c r="I487" s="45">
        <f t="shared" si="71"/>
        <v>0</v>
      </c>
      <c r="J487" s="170">
        <f>IFERROR(VLOOKUP($D487,PGP!$A:$B,2,FALSE),0)</f>
        <v>0</v>
      </c>
      <c r="K487" s="147">
        <f t="shared" si="72"/>
        <v>0</v>
      </c>
      <c r="L487" s="171">
        <f t="shared" si="73"/>
        <v>0</v>
      </c>
      <c r="M487" s="148" t="str">
        <f t="shared" si="74"/>
        <v>N/A</v>
      </c>
      <c r="N487" s="149" t="str">
        <f t="shared" si="75"/>
        <v/>
      </c>
      <c r="O487" s="150">
        <f t="shared" si="76"/>
        <v>0</v>
      </c>
      <c r="P487" s="151" t="str">
        <f t="shared" si="77"/>
        <v/>
      </c>
      <c r="Q487" s="1" t="str">
        <f t="shared" si="78"/>
        <v/>
      </c>
    </row>
    <row r="488" spans="2:17" s="1" customFormat="1" ht="13" x14ac:dyDescent="0.25">
      <c r="B488" s="166"/>
      <c r="C488" s="166"/>
      <c r="D488" s="164"/>
      <c r="E488" s="103"/>
      <c r="F488" s="22"/>
      <c r="G488" s="146" t="str">
        <f t="shared" si="79"/>
        <v/>
      </c>
      <c r="H488" s="146"/>
      <c r="I488" s="45">
        <f t="shared" si="71"/>
        <v>0</v>
      </c>
      <c r="J488" s="170">
        <f>IFERROR(VLOOKUP($D488,PGP!$A:$B,2,FALSE),0)</f>
        <v>0</v>
      </c>
      <c r="K488" s="147">
        <f t="shared" si="72"/>
        <v>0</v>
      </c>
      <c r="L488" s="171">
        <f t="shared" si="73"/>
        <v>0</v>
      </c>
      <c r="M488" s="148" t="str">
        <f t="shared" si="74"/>
        <v>N/A</v>
      </c>
      <c r="N488" s="149" t="str">
        <f t="shared" si="75"/>
        <v/>
      </c>
      <c r="O488" s="150">
        <f t="shared" si="76"/>
        <v>0</v>
      </c>
      <c r="P488" s="151" t="str">
        <f t="shared" si="77"/>
        <v/>
      </c>
      <c r="Q488" s="1" t="str">
        <f t="shared" si="78"/>
        <v/>
      </c>
    </row>
    <row r="489" spans="2:17" s="1" customFormat="1" ht="13" x14ac:dyDescent="0.25">
      <c r="B489" s="166"/>
      <c r="C489" s="166"/>
      <c r="D489" s="164"/>
      <c r="E489" s="103"/>
      <c r="F489" s="22"/>
      <c r="G489" s="146" t="str">
        <f t="shared" si="79"/>
        <v/>
      </c>
      <c r="H489" s="146"/>
      <c r="I489" s="45">
        <f t="shared" si="71"/>
        <v>0</v>
      </c>
      <c r="J489" s="170">
        <f>IFERROR(VLOOKUP($D489,PGP!$A:$B,2,FALSE),0)</f>
        <v>0</v>
      </c>
      <c r="K489" s="147">
        <f t="shared" si="72"/>
        <v>0</v>
      </c>
      <c r="L489" s="171">
        <f t="shared" si="73"/>
        <v>0</v>
      </c>
      <c r="M489" s="148" t="str">
        <f t="shared" si="74"/>
        <v>N/A</v>
      </c>
      <c r="N489" s="149" t="str">
        <f t="shared" si="75"/>
        <v/>
      </c>
      <c r="O489" s="150">
        <f t="shared" si="76"/>
        <v>0</v>
      </c>
      <c r="P489" s="151" t="str">
        <f t="shared" si="77"/>
        <v/>
      </c>
      <c r="Q489" s="1" t="str">
        <f t="shared" si="78"/>
        <v/>
      </c>
    </row>
    <row r="490" spans="2:17" s="1" customFormat="1" ht="13" x14ac:dyDescent="0.25">
      <c r="B490" s="166"/>
      <c r="C490" s="166"/>
      <c r="D490" s="164"/>
      <c r="E490" s="103"/>
      <c r="F490" s="22"/>
      <c r="G490" s="146" t="str">
        <f t="shared" si="79"/>
        <v/>
      </c>
      <c r="H490" s="146"/>
      <c r="I490" s="45">
        <f t="shared" ref="I490:I553" si="80">(IF(AND(D490="Fleurs séchées/Dried cannabis",(E490&lt;28)),1.05,0)+IF(AND(D490="Fleurs séchées/Dried cannabis",(E490=28)),0.9,0))*$E490</f>
        <v>0</v>
      </c>
      <c r="J490" s="170">
        <f>IFERROR(VLOOKUP($D490,PGP!$A:$B,2,FALSE),0)</f>
        <v>0</v>
      </c>
      <c r="K490" s="147">
        <f t="shared" ref="K490:K553" si="81">ROUNDDOWN(((F490/1.14975)-I490)/(1+J490),2)</f>
        <v>0</v>
      </c>
      <c r="L490" s="171">
        <f t="shared" ref="L490:L553" si="82">(IF(AND(D490="Fleurs séchées/Dried cannabis",(E490&lt;28)),1.85,0)+IF(AND(D490="Fleurs séchées/Dried cannabis",(E490=28)),1.25,0)+IF(AND(D490="Préroulés/Pre-rolled",(E490&lt;28)),2.2,0)+IF(D490="Moulu/Ground",1.5,0)+IF(D490="Cartouches/Cartridges",10.4,0)+IF(AND(D490="Haschich/Hash",(E490&gt;=3)),3.5,0)+IF(AND(D490="Haschich/Hash",AND(E490&gt;=2,E490&lt;3)),4.3,0)+IF(AND(D490="Haschich/Hash",AND(E490&gt;=0,E490&lt;2)),5.9,0)+IF(AND(D490="Préroulés/Pre-rolled",AND(E490&gt;=0,E490&gt;27.99)),1.7,0))*E490</f>
        <v>0</v>
      </c>
      <c r="M490" s="148" t="str">
        <f t="shared" ref="M490:M553" si="83">IF(L490&gt;0,(F490/1.14975)-L490,"N/A")</f>
        <v>N/A</v>
      </c>
      <c r="N490" s="149" t="str">
        <f t="shared" ref="N490:N553" si="84">IF(E490=0,"",IF(K490=O490,"Calcul de base/ Standard calculation","Marge protégée/ Protected margin"))</f>
        <v/>
      </c>
      <c r="O490" s="150">
        <f t="shared" ref="O490:O553" si="85">IF(K490="NA",M490,MIN(K490,M490))</f>
        <v>0</v>
      </c>
      <c r="P490" s="151" t="str">
        <f t="shared" ref="P490:P553" si="86">IF(ISBLANK(F490),"",IF(E490&gt;0,ROUNDDOWN(O490/0.05,0)*0.05,"Remplir colonne D/Complete column D"))</f>
        <v/>
      </c>
      <c r="Q490" s="1" t="str">
        <f t="shared" si="78"/>
        <v/>
      </c>
    </row>
    <row r="491" spans="2:17" s="1" customFormat="1" ht="13" x14ac:dyDescent="0.25">
      <c r="B491" s="166"/>
      <c r="C491" s="166"/>
      <c r="D491" s="164"/>
      <c r="E491" s="103"/>
      <c r="F491" s="22"/>
      <c r="G491" s="146" t="str">
        <f t="shared" si="79"/>
        <v/>
      </c>
      <c r="H491" s="146"/>
      <c r="I491" s="45">
        <f t="shared" si="80"/>
        <v>0</v>
      </c>
      <c r="J491" s="170">
        <f>IFERROR(VLOOKUP($D491,PGP!$A:$B,2,FALSE),0)</f>
        <v>0</v>
      </c>
      <c r="K491" s="147">
        <f t="shared" si="81"/>
        <v>0</v>
      </c>
      <c r="L491" s="171">
        <f t="shared" si="82"/>
        <v>0</v>
      </c>
      <c r="M491" s="148" t="str">
        <f t="shared" si="83"/>
        <v>N/A</v>
      </c>
      <c r="N491" s="149" t="str">
        <f t="shared" si="84"/>
        <v/>
      </c>
      <c r="O491" s="150">
        <f t="shared" si="85"/>
        <v>0</v>
      </c>
      <c r="P491" s="151" t="str">
        <f t="shared" si="86"/>
        <v/>
      </c>
      <c r="Q491" s="1" t="str">
        <f t="shared" si="78"/>
        <v/>
      </c>
    </row>
    <row r="492" spans="2:17" s="1" customFormat="1" ht="13" x14ac:dyDescent="0.25">
      <c r="B492" s="166"/>
      <c r="C492" s="166"/>
      <c r="D492" s="164"/>
      <c r="E492" s="103"/>
      <c r="F492" s="22"/>
      <c r="G492" s="146" t="str">
        <f t="shared" si="79"/>
        <v/>
      </c>
      <c r="H492" s="146"/>
      <c r="I492" s="45">
        <f t="shared" si="80"/>
        <v>0</v>
      </c>
      <c r="J492" s="170">
        <f>IFERROR(VLOOKUP($D492,PGP!$A:$B,2,FALSE),0)</f>
        <v>0</v>
      </c>
      <c r="K492" s="147">
        <f t="shared" si="81"/>
        <v>0</v>
      </c>
      <c r="L492" s="171">
        <f t="shared" si="82"/>
        <v>0</v>
      </c>
      <c r="M492" s="148" t="str">
        <f t="shared" si="83"/>
        <v>N/A</v>
      </c>
      <c r="N492" s="149" t="str">
        <f t="shared" si="84"/>
        <v/>
      </c>
      <c r="O492" s="150">
        <f t="shared" si="85"/>
        <v>0</v>
      </c>
      <c r="P492" s="151" t="str">
        <f t="shared" si="86"/>
        <v/>
      </c>
      <c r="Q492" s="1" t="str">
        <f t="shared" ref="Q492:Q555" si="87">IF(ROUND(F492,1)=F492,"","ATTENTION, arrondir au dixième près, WARNING, round up the amount")</f>
        <v/>
      </c>
    </row>
    <row r="493" spans="2:17" s="1" customFormat="1" ht="13" x14ac:dyDescent="0.25">
      <c r="B493" s="166"/>
      <c r="C493" s="166"/>
      <c r="D493" s="164"/>
      <c r="E493" s="103"/>
      <c r="F493" s="22"/>
      <c r="G493" s="146" t="str">
        <f t="shared" si="79"/>
        <v/>
      </c>
      <c r="H493" s="146"/>
      <c r="I493" s="45">
        <f t="shared" si="80"/>
        <v>0</v>
      </c>
      <c r="J493" s="170">
        <f>IFERROR(VLOOKUP($D493,PGP!$A:$B,2,FALSE),0)</f>
        <v>0</v>
      </c>
      <c r="K493" s="147">
        <f t="shared" si="81"/>
        <v>0</v>
      </c>
      <c r="L493" s="171">
        <f t="shared" si="82"/>
        <v>0</v>
      </c>
      <c r="M493" s="148" t="str">
        <f t="shared" si="83"/>
        <v>N/A</v>
      </c>
      <c r="N493" s="149" t="str">
        <f t="shared" si="84"/>
        <v/>
      </c>
      <c r="O493" s="150">
        <f t="shared" si="85"/>
        <v>0</v>
      </c>
      <c r="P493" s="151" t="str">
        <f t="shared" si="86"/>
        <v/>
      </c>
      <c r="Q493" s="1" t="str">
        <f t="shared" si="87"/>
        <v/>
      </c>
    </row>
    <row r="494" spans="2:17" s="1" customFormat="1" ht="13" x14ac:dyDescent="0.25">
      <c r="B494" s="166"/>
      <c r="C494" s="166"/>
      <c r="D494" s="164"/>
      <c r="E494" s="103"/>
      <c r="F494" s="22"/>
      <c r="G494" s="146" t="str">
        <f t="shared" si="79"/>
        <v/>
      </c>
      <c r="H494" s="146"/>
      <c r="I494" s="45">
        <f t="shared" si="80"/>
        <v>0</v>
      </c>
      <c r="J494" s="170">
        <f>IFERROR(VLOOKUP($D494,PGP!$A:$B,2,FALSE),0)</f>
        <v>0</v>
      </c>
      <c r="K494" s="147">
        <f t="shared" si="81"/>
        <v>0</v>
      </c>
      <c r="L494" s="171">
        <f t="shared" si="82"/>
        <v>0</v>
      </c>
      <c r="M494" s="148" t="str">
        <f t="shared" si="83"/>
        <v>N/A</v>
      </c>
      <c r="N494" s="149" t="str">
        <f t="shared" si="84"/>
        <v/>
      </c>
      <c r="O494" s="150">
        <f t="shared" si="85"/>
        <v>0</v>
      </c>
      <c r="P494" s="151" t="str">
        <f t="shared" si="86"/>
        <v/>
      </c>
      <c r="Q494" s="1" t="str">
        <f t="shared" si="87"/>
        <v/>
      </c>
    </row>
    <row r="495" spans="2:17" s="1" customFormat="1" ht="13" x14ac:dyDescent="0.25">
      <c r="B495" s="166"/>
      <c r="C495" s="166"/>
      <c r="D495" s="164"/>
      <c r="E495" s="103"/>
      <c r="F495" s="22"/>
      <c r="G495" s="146" t="str">
        <f t="shared" si="79"/>
        <v/>
      </c>
      <c r="H495" s="146"/>
      <c r="I495" s="45">
        <f t="shared" si="80"/>
        <v>0</v>
      </c>
      <c r="J495" s="170">
        <f>IFERROR(VLOOKUP($D495,PGP!$A:$B,2,FALSE),0)</f>
        <v>0</v>
      </c>
      <c r="K495" s="147">
        <f t="shared" si="81"/>
        <v>0</v>
      </c>
      <c r="L495" s="171">
        <f t="shared" si="82"/>
        <v>0</v>
      </c>
      <c r="M495" s="148" t="str">
        <f t="shared" si="83"/>
        <v>N/A</v>
      </c>
      <c r="N495" s="149" t="str">
        <f t="shared" si="84"/>
        <v/>
      </c>
      <c r="O495" s="150">
        <f t="shared" si="85"/>
        <v>0</v>
      </c>
      <c r="P495" s="151" t="str">
        <f t="shared" si="86"/>
        <v/>
      </c>
      <c r="Q495" s="1" t="str">
        <f t="shared" si="87"/>
        <v/>
      </c>
    </row>
    <row r="496" spans="2:17" s="1" customFormat="1" ht="13" x14ac:dyDescent="0.25">
      <c r="B496" s="166"/>
      <c r="C496" s="166"/>
      <c r="D496" s="164"/>
      <c r="E496" s="103"/>
      <c r="F496" s="22"/>
      <c r="G496" s="146" t="str">
        <f t="shared" si="79"/>
        <v/>
      </c>
      <c r="H496" s="146"/>
      <c r="I496" s="45">
        <f t="shared" si="80"/>
        <v>0</v>
      </c>
      <c r="J496" s="170">
        <f>IFERROR(VLOOKUP($D496,PGP!$A:$B,2,FALSE),0)</f>
        <v>0</v>
      </c>
      <c r="K496" s="147">
        <f t="shared" si="81"/>
        <v>0</v>
      </c>
      <c r="L496" s="171">
        <f t="shared" si="82"/>
        <v>0</v>
      </c>
      <c r="M496" s="148" t="str">
        <f t="shared" si="83"/>
        <v>N/A</v>
      </c>
      <c r="N496" s="149" t="str">
        <f t="shared" si="84"/>
        <v/>
      </c>
      <c r="O496" s="150">
        <f t="shared" si="85"/>
        <v>0</v>
      </c>
      <c r="P496" s="151" t="str">
        <f t="shared" si="86"/>
        <v/>
      </c>
      <c r="Q496" s="1" t="str">
        <f t="shared" si="87"/>
        <v/>
      </c>
    </row>
    <row r="497" spans="2:17" s="1" customFormat="1" ht="13" x14ac:dyDescent="0.25">
      <c r="B497" s="166"/>
      <c r="C497" s="166"/>
      <c r="D497" s="164"/>
      <c r="E497" s="103"/>
      <c r="F497" s="22"/>
      <c r="G497" s="146" t="str">
        <f t="shared" si="79"/>
        <v/>
      </c>
      <c r="H497" s="146"/>
      <c r="I497" s="45">
        <f t="shared" si="80"/>
        <v>0</v>
      </c>
      <c r="J497" s="170">
        <f>IFERROR(VLOOKUP($D497,PGP!$A:$B,2,FALSE),0)</f>
        <v>0</v>
      </c>
      <c r="K497" s="147">
        <f t="shared" si="81"/>
        <v>0</v>
      </c>
      <c r="L497" s="171">
        <f t="shared" si="82"/>
        <v>0</v>
      </c>
      <c r="M497" s="148" t="str">
        <f t="shared" si="83"/>
        <v>N/A</v>
      </c>
      <c r="N497" s="149" t="str">
        <f t="shared" si="84"/>
        <v/>
      </c>
      <c r="O497" s="150">
        <f t="shared" si="85"/>
        <v>0</v>
      </c>
      <c r="P497" s="151" t="str">
        <f t="shared" si="86"/>
        <v/>
      </c>
      <c r="Q497" s="1" t="str">
        <f t="shared" si="87"/>
        <v/>
      </c>
    </row>
    <row r="498" spans="2:17" s="1" customFormat="1" ht="13" x14ac:dyDescent="0.25">
      <c r="B498" s="166"/>
      <c r="C498" s="166"/>
      <c r="D498" s="164"/>
      <c r="E498" s="103"/>
      <c r="F498" s="22"/>
      <c r="G498" s="146" t="str">
        <f t="shared" si="79"/>
        <v/>
      </c>
      <c r="H498" s="146"/>
      <c r="I498" s="45">
        <f t="shared" si="80"/>
        <v>0</v>
      </c>
      <c r="J498" s="170">
        <f>IFERROR(VLOOKUP($D498,PGP!$A:$B,2,FALSE),0)</f>
        <v>0</v>
      </c>
      <c r="K498" s="147">
        <f t="shared" si="81"/>
        <v>0</v>
      </c>
      <c r="L498" s="171">
        <f t="shared" si="82"/>
        <v>0</v>
      </c>
      <c r="M498" s="148" t="str">
        <f t="shared" si="83"/>
        <v>N/A</v>
      </c>
      <c r="N498" s="149" t="str">
        <f t="shared" si="84"/>
        <v/>
      </c>
      <c r="O498" s="150">
        <f t="shared" si="85"/>
        <v>0</v>
      </c>
      <c r="P498" s="151" t="str">
        <f t="shared" si="86"/>
        <v/>
      </c>
      <c r="Q498" s="1" t="str">
        <f t="shared" si="87"/>
        <v/>
      </c>
    </row>
    <row r="499" spans="2:17" s="1" customFormat="1" ht="13" x14ac:dyDescent="0.25">
      <c r="B499" s="166"/>
      <c r="C499" s="166"/>
      <c r="D499" s="164"/>
      <c r="E499" s="103"/>
      <c r="F499" s="22"/>
      <c r="G499" s="146" t="str">
        <f t="shared" si="79"/>
        <v/>
      </c>
      <c r="H499" s="146"/>
      <c r="I499" s="45">
        <f t="shared" si="80"/>
        <v>0</v>
      </c>
      <c r="J499" s="170">
        <f>IFERROR(VLOOKUP($D499,PGP!$A:$B,2,FALSE),0)</f>
        <v>0</v>
      </c>
      <c r="K499" s="147">
        <f t="shared" si="81"/>
        <v>0</v>
      </c>
      <c r="L499" s="171">
        <f t="shared" si="82"/>
        <v>0</v>
      </c>
      <c r="M499" s="148" t="str">
        <f t="shared" si="83"/>
        <v>N/A</v>
      </c>
      <c r="N499" s="149" t="str">
        <f t="shared" si="84"/>
        <v/>
      </c>
      <c r="O499" s="150">
        <f t="shared" si="85"/>
        <v>0</v>
      </c>
      <c r="P499" s="151" t="str">
        <f t="shared" si="86"/>
        <v/>
      </c>
      <c r="Q499" s="1" t="str">
        <f t="shared" si="87"/>
        <v/>
      </c>
    </row>
    <row r="500" spans="2:17" s="1" customFormat="1" ht="13" x14ac:dyDescent="0.25">
      <c r="B500" s="166"/>
      <c r="C500" s="166"/>
      <c r="D500" s="164"/>
      <c r="E500" s="103"/>
      <c r="F500" s="22"/>
      <c r="G500" s="146" t="str">
        <f t="shared" si="79"/>
        <v/>
      </c>
      <c r="H500" s="146"/>
      <c r="I500" s="45">
        <f t="shared" si="80"/>
        <v>0</v>
      </c>
      <c r="J500" s="170">
        <f>IFERROR(VLOOKUP($D500,PGP!$A:$B,2,FALSE),0)</f>
        <v>0</v>
      </c>
      <c r="K500" s="147">
        <f t="shared" si="81"/>
        <v>0</v>
      </c>
      <c r="L500" s="171">
        <f t="shared" si="82"/>
        <v>0</v>
      </c>
      <c r="M500" s="148" t="str">
        <f t="shared" si="83"/>
        <v>N/A</v>
      </c>
      <c r="N500" s="149" t="str">
        <f t="shared" si="84"/>
        <v/>
      </c>
      <c r="O500" s="150">
        <f t="shared" si="85"/>
        <v>0</v>
      </c>
      <c r="P500" s="151" t="str">
        <f t="shared" si="86"/>
        <v/>
      </c>
      <c r="Q500" s="1" t="str">
        <f t="shared" si="87"/>
        <v/>
      </c>
    </row>
    <row r="501" spans="2:17" s="1" customFormat="1" ht="13" x14ac:dyDescent="0.25">
      <c r="B501" s="166"/>
      <c r="C501" s="166"/>
      <c r="D501" s="164"/>
      <c r="E501" s="103"/>
      <c r="F501" s="22"/>
      <c r="G501" s="146" t="str">
        <f t="shared" si="79"/>
        <v/>
      </c>
      <c r="H501" s="146"/>
      <c r="I501" s="45">
        <f t="shared" si="80"/>
        <v>0</v>
      </c>
      <c r="J501" s="170">
        <f>IFERROR(VLOOKUP($D501,PGP!$A:$B,2,FALSE),0)</f>
        <v>0</v>
      </c>
      <c r="K501" s="147">
        <f t="shared" si="81"/>
        <v>0</v>
      </c>
      <c r="L501" s="171">
        <f t="shared" si="82"/>
        <v>0</v>
      </c>
      <c r="M501" s="148" t="str">
        <f t="shared" si="83"/>
        <v>N/A</v>
      </c>
      <c r="N501" s="149" t="str">
        <f t="shared" si="84"/>
        <v/>
      </c>
      <c r="O501" s="150">
        <f t="shared" si="85"/>
        <v>0</v>
      </c>
      <c r="P501" s="151" t="str">
        <f t="shared" si="86"/>
        <v/>
      </c>
      <c r="Q501" s="1" t="str">
        <f t="shared" si="87"/>
        <v/>
      </c>
    </row>
    <row r="502" spans="2:17" s="1" customFormat="1" ht="13" x14ac:dyDescent="0.25">
      <c r="B502" s="166"/>
      <c r="C502" s="166"/>
      <c r="D502" s="164"/>
      <c r="E502" s="103"/>
      <c r="F502" s="22"/>
      <c r="G502" s="146" t="str">
        <f t="shared" si="79"/>
        <v/>
      </c>
      <c r="H502" s="146"/>
      <c r="I502" s="45">
        <f t="shared" si="80"/>
        <v>0</v>
      </c>
      <c r="J502" s="170">
        <f>IFERROR(VLOOKUP($D502,PGP!$A:$B,2,FALSE),0)</f>
        <v>0</v>
      </c>
      <c r="K502" s="147">
        <f t="shared" si="81"/>
        <v>0</v>
      </c>
      <c r="L502" s="171">
        <f t="shared" si="82"/>
        <v>0</v>
      </c>
      <c r="M502" s="148" t="str">
        <f t="shared" si="83"/>
        <v>N/A</v>
      </c>
      <c r="N502" s="149" t="str">
        <f t="shared" si="84"/>
        <v/>
      </c>
      <c r="O502" s="150">
        <f t="shared" si="85"/>
        <v>0</v>
      </c>
      <c r="P502" s="151" t="str">
        <f t="shared" si="86"/>
        <v/>
      </c>
      <c r="Q502" s="1" t="str">
        <f t="shared" si="87"/>
        <v/>
      </c>
    </row>
    <row r="503" spans="2:17" s="1" customFormat="1" ht="13" x14ac:dyDescent="0.25">
      <c r="B503" s="166"/>
      <c r="C503" s="166"/>
      <c r="D503" s="164"/>
      <c r="E503" s="103"/>
      <c r="F503" s="22"/>
      <c r="G503" s="146" t="str">
        <f t="shared" si="79"/>
        <v/>
      </c>
      <c r="H503" s="146"/>
      <c r="I503" s="45">
        <f t="shared" si="80"/>
        <v>0</v>
      </c>
      <c r="J503" s="170">
        <f>IFERROR(VLOOKUP($D503,PGP!$A:$B,2,FALSE),0)</f>
        <v>0</v>
      </c>
      <c r="K503" s="147">
        <f t="shared" si="81"/>
        <v>0</v>
      </c>
      <c r="L503" s="171">
        <f t="shared" si="82"/>
        <v>0</v>
      </c>
      <c r="M503" s="148" t="str">
        <f t="shared" si="83"/>
        <v>N/A</v>
      </c>
      <c r="N503" s="149" t="str">
        <f t="shared" si="84"/>
        <v/>
      </c>
      <c r="O503" s="150">
        <f t="shared" si="85"/>
        <v>0</v>
      </c>
      <c r="P503" s="151" t="str">
        <f t="shared" si="86"/>
        <v/>
      </c>
      <c r="Q503" s="1" t="str">
        <f t="shared" si="87"/>
        <v/>
      </c>
    </row>
    <row r="504" spans="2:17" s="1" customFormat="1" ht="13" x14ac:dyDescent="0.25">
      <c r="B504" s="166"/>
      <c r="C504" s="166"/>
      <c r="D504" s="164"/>
      <c r="E504" s="103"/>
      <c r="F504" s="22"/>
      <c r="G504" s="146" t="str">
        <f t="shared" si="79"/>
        <v/>
      </c>
      <c r="H504" s="146"/>
      <c r="I504" s="45">
        <f t="shared" si="80"/>
        <v>0</v>
      </c>
      <c r="J504" s="170">
        <f>IFERROR(VLOOKUP($D504,PGP!$A:$B,2,FALSE),0)</f>
        <v>0</v>
      </c>
      <c r="K504" s="147">
        <f t="shared" si="81"/>
        <v>0</v>
      </c>
      <c r="L504" s="171">
        <f t="shared" si="82"/>
        <v>0</v>
      </c>
      <c r="M504" s="148" t="str">
        <f t="shared" si="83"/>
        <v>N/A</v>
      </c>
      <c r="N504" s="149" t="str">
        <f t="shared" si="84"/>
        <v/>
      </c>
      <c r="O504" s="150">
        <f t="shared" si="85"/>
        <v>0</v>
      </c>
      <c r="P504" s="151" t="str">
        <f t="shared" si="86"/>
        <v/>
      </c>
      <c r="Q504" s="1" t="str">
        <f t="shared" si="87"/>
        <v/>
      </c>
    </row>
    <row r="505" spans="2:17" s="1" customFormat="1" ht="13" x14ac:dyDescent="0.25">
      <c r="B505" s="166"/>
      <c r="C505" s="166"/>
      <c r="D505" s="164"/>
      <c r="E505" s="103"/>
      <c r="F505" s="22"/>
      <c r="G505" s="146" t="str">
        <f t="shared" si="79"/>
        <v/>
      </c>
      <c r="H505" s="146"/>
      <c r="I505" s="45">
        <f t="shared" si="80"/>
        <v>0</v>
      </c>
      <c r="J505" s="170">
        <f>IFERROR(VLOOKUP($D505,PGP!$A:$B,2,FALSE),0)</f>
        <v>0</v>
      </c>
      <c r="K505" s="147">
        <f t="shared" si="81"/>
        <v>0</v>
      </c>
      <c r="L505" s="171">
        <f t="shared" si="82"/>
        <v>0</v>
      </c>
      <c r="M505" s="148" t="str">
        <f t="shared" si="83"/>
        <v>N/A</v>
      </c>
      <c r="N505" s="149" t="str">
        <f t="shared" si="84"/>
        <v/>
      </c>
      <c r="O505" s="150">
        <f t="shared" si="85"/>
        <v>0</v>
      </c>
      <c r="P505" s="151" t="str">
        <f t="shared" si="86"/>
        <v/>
      </c>
      <c r="Q505" s="1" t="str">
        <f t="shared" si="87"/>
        <v/>
      </c>
    </row>
    <row r="506" spans="2:17" s="1" customFormat="1" ht="13" x14ac:dyDescent="0.25">
      <c r="B506" s="166"/>
      <c r="C506" s="166"/>
      <c r="D506" s="164"/>
      <c r="E506" s="103"/>
      <c r="F506" s="22"/>
      <c r="G506" s="146" t="str">
        <f t="shared" si="79"/>
        <v/>
      </c>
      <c r="H506" s="146"/>
      <c r="I506" s="45">
        <f t="shared" si="80"/>
        <v>0</v>
      </c>
      <c r="J506" s="170">
        <f>IFERROR(VLOOKUP($D506,PGP!$A:$B,2,FALSE),0)</f>
        <v>0</v>
      </c>
      <c r="K506" s="147">
        <f t="shared" si="81"/>
        <v>0</v>
      </c>
      <c r="L506" s="171">
        <f t="shared" si="82"/>
        <v>0</v>
      </c>
      <c r="M506" s="148" t="str">
        <f t="shared" si="83"/>
        <v>N/A</v>
      </c>
      <c r="N506" s="149" t="str">
        <f t="shared" si="84"/>
        <v/>
      </c>
      <c r="O506" s="150">
        <f t="shared" si="85"/>
        <v>0</v>
      </c>
      <c r="P506" s="151" t="str">
        <f t="shared" si="86"/>
        <v/>
      </c>
      <c r="Q506" s="1" t="str">
        <f t="shared" si="87"/>
        <v/>
      </c>
    </row>
    <row r="507" spans="2:17" s="1" customFormat="1" ht="13" x14ac:dyDescent="0.25">
      <c r="B507" s="166"/>
      <c r="C507" s="166"/>
      <c r="D507" s="164"/>
      <c r="E507" s="103"/>
      <c r="F507" s="22"/>
      <c r="G507" s="146" t="str">
        <f t="shared" si="79"/>
        <v/>
      </c>
      <c r="H507" s="146"/>
      <c r="I507" s="45">
        <f t="shared" si="80"/>
        <v>0</v>
      </c>
      <c r="J507" s="170">
        <f>IFERROR(VLOOKUP($D507,PGP!$A:$B,2,FALSE),0)</f>
        <v>0</v>
      </c>
      <c r="K507" s="147">
        <f t="shared" si="81"/>
        <v>0</v>
      </c>
      <c r="L507" s="171">
        <f t="shared" si="82"/>
        <v>0</v>
      </c>
      <c r="M507" s="148" t="str">
        <f t="shared" si="83"/>
        <v>N/A</v>
      </c>
      <c r="N507" s="149" t="str">
        <f t="shared" si="84"/>
        <v/>
      </c>
      <c r="O507" s="150">
        <f t="shared" si="85"/>
        <v>0</v>
      </c>
      <c r="P507" s="151" t="str">
        <f t="shared" si="86"/>
        <v/>
      </c>
      <c r="Q507" s="1" t="str">
        <f t="shared" si="87"/>
        <v/>
      </c>
    </row>
    <row r="508" spans="2:17" s="1" customFormat="1" ht="13" x14ac:dyDescent="0.25">
      <c r="B508" s="166"/>
      <c r="C508" s="166"/>
      <c r="D508" s="164"/>
      <c r="E508" s="103"/>
      <c r="F508" s="22"/>
      <c r="G508" s="146" t="str">
        <f t="shared" si="79"/>
        <v/>
      </c>
      <c r="H508" s="146"/>
      <c r="I508" s="45">
        <f t="shared" si="80"/>
        <v>0</v>
      </c>
      <c r="J508" s="170">
        <f>IFERROR(VLOOKUP($D508,PGP!$A:$B,2,FALSE),0)</f>
        <v>0</v>
      </c>
      <c r="K508" s="147">
        <f t="shared" si="81"/>
        <v>0</v>
      </c>
      <c r="L508" s="171">
        <f t="shared" si="82"/>
        <v>0</v>
      </c>
      <c r="M508" s="148" t="str">
        <f t="shared" si="83"/>
        <v>N/A</v>
      </c>
      <c r="N508" s="149" t="str">
        <f t="shared" si="84"/>
        <v/>
      </c>
      <c r="O508" s="150">
        <f t="shared" si="85"/>
        <v>0</v>
      </c>
      <c r="P508" s="151" t="str">
        <f t="shared" si="86"/>
        <v/>
      </c>
      <c r="Q508" s="1" t="str">
        <f t="shared" si="87"/>
        <v/>
      </c>
    </row>
    <row r="509" spans="2:17" s="1" customFormat="1" ht="13" x14ac:dyDescent="0.25">
      <c r="B509" s="166"/>
      <c r="C509" s="166"/>
      <c r="D509" s="164"/>
      <c r="E509" s="103"/>
      <c r="F509" s="22"/>
      <c r="G509" s="146" t="str">
        <f t="shared" si="79"/>
        <v/>
      </c>
      <c r="H509" s="146"/>
      <c r="I509" s="45">
        <f t="shared" si="80"/>
        <v>0</v>
      </c>
      <c r="J509" s="170">
        <f>IFERROR(VLOOKUP($D509,PGP!$A:$B,2,FALSE),0)</f>
        <v>0</v>
      </c>
      <c r="K509" s="147">
        <f t="shared" si="81"/>
        <v>0</v>
      </c>
      <c r="L509" s="171">
        <f t="shared" si="82"/>
        <v>0</v>
      </c>
      <c r="M509" s="148" t="str">
        <f t="shared" si="83"/>
        <v>N/A</v>
      </c>
      <c r="N509" s="149" t="str">
        <f t="shared" si="84"/>
        <v/>
      </c>
      <c r="O509" s="150">
        <f t="shared" si="85"/>
        <v>0</v>
      </c>
      <c r="P509" s="151" t="str">
        <f t="shared" si="86"/>
        <v/>
      </c>
      <c r="Q509" s="1" t="str">
        <f t="shared" si="87"/>
        <v/>
      </c>
    </row>
    <row r="510" spans="2:17" s="1" customFormat="1" ht="13" x14ac:dyDescent="0.25">
      <c r="B510" s="166"/>
      <c r="C510" s="166"/>
      <c r="D510" s="164"/>
      <c r="E510" s="103"/>
      <c r="F510" s="22"/>
      <c r="G510" s="146" t="str">
        <f t="shared" si="79"/>
        <v/>
      </c>
      <c r="H510" s="146"/>
      <c r="I510" s="45">
        <f t="shared" si="80"/>
        <v>0</v>
      </c>
      <c r="J510" s="170">
        <f>IFERROR(VLOOKUP($D510,PGP!$A:$B,2,FALSE),0)</f>
        <v>0</v>
      </c>
      <c r="K510" s="147">
        <f t="shared" si="81"/>
        <v>0</v>
      </c>
      <c r="L510" s="171">
        <f t="shared" si="82"/>
        <v>0</v>
      </c>
      <c r="M510" s="148" t="str">
        <f t="shared" si="83"/>
        <v>N/A</v>
      </c>
      <c r="N510" s="149" t="str">
        <f t="shared" si="84"/>
        <v/>
      </c>
      <c r="O510" s="150">
        <f t="shared" si="85"/>
        <v>0</v>
      </c>
      <c r="P510" s="151" t="str">
        <f t="shared" si="86"/>
        <v/>
      </c>
      <c r="Q510" s="1" t="str">
        <f t="shared" si="87"/>
        <v/>
      </c>
    </row>
    <row r="511" spans="2:17" s="1" customFormat="1" ht="13" x14ac:dyDescent="0.25">
      <c r="B511" s="166"/>
      <c r="C511" s="166"/>
      <c r="D511" s="164"/>
      <c r="E511" s="103"/>
      <c r="F511" s="22"/>
      <c r="G511" s="146" t="str">
        <f t="shared" si="79"/>
        <v/>
      </c>
      <c r="H511" s="146"/>
      <c r="I511" s="45">
        <f t="shared" si="80"/>
        <v>0</v>
      </c>
      <c r="J511" s="170">
        <f>IFERROR(VLOOKUP($D511,PGP!$A:$B,2,FALSE),0)</f>
        <v>0</v>
      </c>
      <c r="K511" s="147">
        <f t="shared" si="81"/>
        <v>0</v>
      </c>
      <c r="L511" s="171">
        <f t="shared" si="82"/>
        <v>0</v>
      </c>
      <c r="M511" s="148" t="str">
        <f t="shared" si="83"/>
        <v>N/A</v>
      </c>
      <c r="N511" s="149" t="str">
        <f t="shared" si="84"/>
        <v/>
      </c>
      <c r="O511" s="150">
        <f t="shared" si="85"/>
        <v>0</v>
      </c>
      <c r="P511" s="151" t="str">
        <f t="shared" si="86"/>
        <v/>
      </c>
      <c r="Q511" s="1" t="str">
        <f t="shared" si="87"/>
        <v/>
      </c>
    </row>
    <row r="512" spans="2:17" s="1" customFormat="1" ht="13" x14ac:dyDescent="0.25">
      <c r="B512" s="166"/>
      <c r="C512" s="166"/>
      <c r="D512" s="164"/>
      <c r="E512" s="103"/>
      <c r="F512" s="22"/>
      <c r="G512" s="146" t="str">
        <f t="shared" si="79"/>
        <v/>
      </c>
      <c r="H512" s="146"/>
      <c r="I512" s="45">
        <f t="shared" si="80"/>
        <v>0</v>
      </c>
      <c r="J512" s="170">
        <f>IFERROR(VLOOKUP($D512,PGP!$A:$B,2,FALSE),0)</f>
        <v>0</v>
      </c>
      <c r="K512" s="147">
        <f t="shared" si="81"/>
        <v>0</v>
      </c>
      <c r="L512" s="171">
        <f t="shared" si="82"/>
        <v>0</v>
      </c>
      <c r="M512" s="148" t="str">
        <f t="shared" si="83"/>
        <v>N/A</v>
      </c>
      <c r="N512" s="149" t="str">
        <f t="shared" si="84"/>
        <v/>
      </c>
      <c r="O512" s="150">
        <f t="shared" si="85"/>
        <v>0</v>
      </c>
      <c r="P512" s="151" t="str">
        <f t="shared" si="86"/>
        <v/>
      </c>
      <c r="Q512" s="1" t="str">
        <f t="shared" si="87"/>
        <v/>
      </c>
    </row>
    <row r="513" spans="2:17" s="1" customFormat="1" ht="13" x14ac:dyDescent="0.25">
      <c r="B513" s="166"/>
      <c r="C513" s="166"/>
      <c r="D513" s="164"/>
      <c r="E513" s="103"/>
      <c r="F513" s="22"/>
      <c r="G513" s="146" t="str">
        <f t="shared" si="79"/>
        <v/>
      </c>
      <c r="H513" s="146"/>
      <c r="I513" s="45">
        <f t="shared" si="80"/>
        <v>0</v>
      </c>
      <c r="J513" s="170">
        <f>IFERROR(VLOOKUP($D513,PGP!$A:$B,2,FALSE),0)</f>
        <v>0</v>
      </c>
      <c r="K513" s="147">
        <f t="shared" si="81"/>
        <v>0</v>
      </c>
      <c r="L513" s="171">
        <f t="shared" si="82"/>
        <v>0</v>
      </c>
      <c r="M513" s="148" t="str">
        <f t="shared" si="83"/>
        <v>N/A</v>
      </c>
      <c r="N513" s="149" t="str">
        <f t="shared" si="84"/>
        <v/>
      </c>
      <c r="O513" s="150">
        <f t="shared" si="85"/>
        <v>0</v>
      </c>
      <c r="P513" s="151" t="str">
        <f t="shared" si="86"/>
        <v/>
      </c>
      <c r="Q513" s="1" t="str">
        <f t="shared" si="87"/>
        <v/>
      </c>
    </row>
    <row r="514" spans="2:17" s="1" customFormat="1" ht="13" x14ac:dyDescent="0.25">
      <c r="B514" s="166"/>
      <c r="C514" s="166"/>
      <c r="D514" s="164"/>
      <c r="E514" s="103"/>
      <c r="F514" s="22"/>
      <c r="G514" s="146" t="str">
        <f t="shared" si="79"/>
        <v/>
      </c>
      <c r="H514" s="146"/>
      <c r="I514" s="45">
        <f t="shared" si="80"/>
        <v>0</v>
      </c>
      <c r="J514" s="170">
        <f>IFERROR(VLOOKUP($D514,PGP!$A:$B,2,FALSE),0)</f>
        <v>0</v>
      </c>
      <c r="K514" s="147">
        <f t="shared" si="81"/>
        <v>0</v>
      </c>
      <c r="L514" s="171">
        <f t="shared" si="82"/>
        <v>0</v>
      </c>
      <c r="M514" s="148" t="str">
        <f t="shared" si="83"/>
        <v>N/A</v>
      </c>
      <c r="N514" s="149" t="str">
        <f t="shared" si="84"/>
        <v/>
      </c>
      <c r="O514" s="150">
        <f t="shared" si="85"/>
        <v>0</v>
      </c>
      <c r="P514" s="151" t="str">
        <f t="shared" si="86"/>
        <v/>
      </c>
      <c r="Q514" s="1" t="str">
        <f t="shared" si="87"/>
        <v/>
      </c>
    </row>
    <row r="515" spans="2:17" s="1" customFormat="1" ht="13" x14ac:dyDescent="0.25">
      <c r="B515" s="166"/>
      <c r="C515" s="166"/>
      <c r="D515" s="164"/>
      <c r="E515" s="103"/>
      <c r="F515" s="22"/>
      <c r="G515" s="146" t="str">
        <f t="shared" si="79"/>
        <v/>
      </c>
      <c r="H515" s="146"/>
      <c r="I515" s="45">
        <f t="shared" si="80"/>
        <v>0</v>
      </c>
      <c r="J515" s="170">
        <f>IFERROR(VLOOKUP($D515,PGP!$A:$B,2,FALSE),0)</f>
        <v>0</v>
      </c>
      <c r="K515" s="147">
        <f t="shared" si="81"/>
        <v>0</v>
      </c>
      <c r="L515" s="171">
        <f t="shared" si="82"/>
        <v>0</v>
      </c>
      <c r="M515" s="148" t="str">
        <f t="shared" si="83"/>
        <v>N/A</v>
      </c>
      <c r="N515" s="149" t="str">
        <f t="shared" si="84"/>
        <v/>
      </c>
      <c r="O515" s="150">
        <f t="shared" si="85"/>
        <v>0</v>
      </c>
      <c r="P515" s="151" t="str">
        <f t="shared" si="86"/>
        <v/>
      </c>
      <c r="Q515" s="1" t="str">
        <f t="shared" si="87"/>
        <v/>
      </c>
    </row>
    <row r="516" spans="2:17" s="1" customFormat="1" ht="13" x14ac:dyDescent="0.25">
      <c r="B516" s="166"/>
      <c r="C516" s="166"/>
      <c r="D516" s="164"/>
      <c r="E516" s="103"/>
      <c r="F516" s="22"/>
      <c r="G516" s="146" t="str">
        <f t="shared" si="79"/>
        <v/>
      </c>
      <c r="H516" s="146"/>
      <c r="I516" s="45">
        <f t="shared" si="80"/>
        <v>0</v>
      </c>
      <c r="J516" s="170">
        <f>IFERROR(VLOOKUP($D516,PGP!$A:$B,2,FALSE),0)</f>
        <v>0</v>
      </c>
      <c r="K516" s="147">
        <f t="shared" si="81"/>
        <v>0</v>
      </c>
      <c r="L516" s="171">
        <f t="shared" si="82"/>
        <v>0</v>
      </c>
      <c r="M516" s="148" t="str">
        <f t="shared" si="83"/>
        <v>N/A</v>
      </c>
      <c r="N516" s="149" t="str">
        <f t="shared" si="84"/>
        <v/>
      </c>
      <c r="O516" s="150">
        <f t="shared" si="85"/>
        <v>0</v>
      </c>
      <c r="P516" s="151" t="str">
        <f t="shared" si="86"/>
        <v/>
      </c>
      <c r="Q516" s="1" t="str">
        <f t="shared" si="87"/>
        <v/>
      </c>
    </row>
    <row r="517" spans="2:17" s="1" customFormat="1" ht="13" x14ac:dyDescent="0.25">
      <c r="B517" s="166"/>
      <c r="C517" s="166"/>
      <c r="D517" s="164"/>
      <c r="E517" s="103"/>
      <c r="F517" s="22"/>
      <c r="G517" s="146" t="str">
        <f t="shared" si="79"/>
        <v/>
      </c>
      <c r="H517" s="146"/>
      <c r="I517" s="45">
        <f t="shared" si="80"/>
        <v>0</v>
      </c>
      <c r="J517" s="170">
        <f>IFERROR(VLOOKUP($D517,PGP!$A:$B,2,FALSE),0)</f>
        <v>0</v>
      </c>
      <c r="K517" s="147">
        <f t="shared" si="81"/>
        <v>0</v>
      </c>
      <c r="L517" s="171">
        <f t="shared" si="82"/>
        <v>0</v>
      </c>
      <c r="M517" s="148" t="str">
        <f t="shared" si="83"/>
        <v>N/A</v>
      </c>
      <c r="N517" s="149" t="str">
        <f t="shared" si="84"/>
        <v/>
      </c>
      <c r="O517" s="150">
        <f t="shared" si="85"/>
        <v>0</v>
      </c>
      <c r="P517" s="151" t="str">
        <f t="shared" si="86"/>
        <v/>
      </c>
      <c r="Q517" s="1" t="str">
        <f t="shared" si="87"/>
        <v/>
      </c>
    </row>
    <row r="518" spans="2:17" s="1" customFormat="1" ht="13" x14ac:dyDescent="0.25">
      <c r="B518" s="166"/>
      <c r="C518" s="166"/>
      <c r="D518" s="164"/>
      <c r="E518" s="103"/>
      <c r="F518" s="22"/>
      <c r="G518" s="146" t="str">
        <f t="shared" si="79"/>
        <v/>
      </c>
      <c r="H518" s="146"/>
      <c r="I518" s="45">
        <f t="shared" si="80"/>
        <v>0</v>
      </c>
      <c r="J518" s="170">
        <f>IFERROR(VLOOKUP($D518,PGP!$A:$B,2,FALSE),0)</f>
        <v>0</v>
      </c>
      <c r="K518" s="147">
        <f t="shared" si="81"/>
        <v>0</v>
      </c>
      <c r="L518" s="171">
        <f t="shared" si="82"/>
        <v>0</v>
      </c>
      <c r="M518" s="148" t="str">
        <f t="shared" si="83"/>
        <v>N/A</v>
      </c>
      <c r="N518" s="149" t="str">
        <f t="shared" si="84"/>
        <v/>
      </c>
      <c r="O518" s="150">
        <f t="shared" si="85"/>
        <v>0</v>
      </c>
      <c r="P518" s="151" t="str">
        <f t="shared" si="86"/>
        <v/>
      </c>
      <c r="Q518" s="1" t="str">
        <f t="shared" si="87"/>
        <v/>
      </c>
    </row>
    <row r="519" spans="2:17" s="1" customFormat="1" ht="13" x14ac:dyDescent="0.25">
      <c r="B519" s="166"/>
      <c r="C519" s="166"/>
      <c r="D519" s="164"/>
      <c r="E519" s="103"/>
      <c r="F519" s="22"/>
      <c r="G519" s="146" t="str">
        <f t="shared" si="79"/>
        <v/>
      </c>
      <c r="H519" s="146"/>
      <c r="I519" s="45">
        <f t="shared" si="80"/>
        <v>0</v>
      </c>
      <c r="J519" s="170">
        <f>IFERROR(VLOOKUP($D519,PGP!$A:$B,2,FALSE),0)</f>
        <v>0</v>
      </c>
      <c r="K519" s="147">
        <f t="shared" si="81"/>
        <v>0</v>
      </c>
      <c r="L519" s="171">
        <f t="shared" si="82"/>
        <v>0</v>
      </c>
      <c r="M519" s="148" t="str">
        <f t="shared" si="83"/>
        <v>N/A</v>
      </c>
      <c r="N519" s="149" t="str">
        <f t="shared" si="84"/>
        <v/>
      </c>
      <c r="O519" s="150">
        <f t="shared" si="85"/>
        <v>0</v>
      </c>
      <c r="P519" s="151" t="str">
        <f t="shared" si="86"/>
        <v/>
      </c>
      <c r="Q519" s="1" t="str">
        <f t="shared" si="87"/>
        <v/>
      </c>
    </row>
    <row r="520" spans="2:17" s="1" customFormat="1" ht="13" x14ac:dyDescent="0.25">
      <c r="B520" s="166"/>
      <c r="C520" s="166"/>
      <c r="D520" s="164"/>
      <c r="E520" s="103"/>
      <c r="F520" s="22"/>
      <c r="G520" s="146" t="str">
        <f t="shared" si="79"/>
        <v/>
      </c>
      <c r="H520" s="146"/>
      <c r="I520" s="45">
        <f t="shared" si="80"/>
        <v>0</v>
      </c>
      <c r="J520" s="170">
        <f>IFERROR(VLOOKUP($D520,PGP!$A:$B,2,FALSE),0)</f>
        <v>0</v>
      </c>
      <c r="K520" s="147">
        <f t="shared" si="81"/>
        <v>0</v>
      </c>
      <c r="L520" s="171">
        <f t="shared" si="82"/>
        <v>0</v>
      </c>
      <c r="M520" s="148" t="str">
        <f t="shared" si="83"/>
        <v>N/A</v>
      </c>
      <c r="N520" s="149" t="str">
        <f t="shared" si="84"/>
        <v/>
      </c>
      <c r="O520" s="150">
        <f t="shared" si="85"/>
        <v>0</v>
      </c>
      <c r="P520" s="151" t="str">
        <f t="shared" si="86"/>
        <v/>
      </c>
      <c r="Q520" s="1" t="str">
        <f t="shared" si="87"/>
        <v/>
      </c>
    </row>
    <row r="521" spans="2:17" s="1" customFormat="1" ht="13" x14ac:dyDescent="0.25">
      <c r="B521" s="166"/>
      <c r="C521" s="166"/>
      <c r="D521" s="164"/>
      <c r="E521" s="103"/>
      <c r="F521" s="22"/>
      <c r="G521" s="146" t="str">
        <f t="shared" si="79"/>
        <v/>
      </c>
      <c r="H521" s="146"/>
      <c r="I521" s="45">
        <f t="shared" si="80"/>
        <v>0</v>
      </c>
      <c r="J521" s="170">
        <f>IFERROR(VLOOKUP($D521,PGP!$A:$B,2,FALSE),0)</f>
        <v>0</v>
      </c>
      <c r="K521" s="147">
        <f t="shared" si="81"/>
        <v>0</v>
      </c>
      <c r="L521" s="171">
        <f t="shared" si="82"/>
        <v>0</v>
      </c>
      <c r="M521" s="148" t="str">
        <f t="shared" si="83"/>
        <v>N/A</v>
      </c>
      <c r="N521" s="149" t="str">
        <f t="shared" si="84"/>
        <v/>
      </c>
      <c r="O521" s="150">
        <f t="shared" si="85"/>
        <v>0</v>
      </c>
      <c r="P521" s="151" t="str">
        <f t="shared" si="86"/>
        <v/>
      </c>
      <c r="Q521" s="1" t="str">
        <f t="shared" si="87"/>
        <v/>
      </c>
    </row>
    <row r="522" spans="2:17" s="1" customFormat="1" ht="13" x14ac:dyDescent="0.25">
      <c r="B522" s="166"/>
      <c r="C522" s="166"/>
      <c r="D522" s="164"/>
      <c r="E522" s="103"/>
      <c r="F522" s="22"/>
      <c r="G522" s="146" t="str">
        <f t="shared" si="79"/>
        <v/>
      </c>
      <c r="H522" s="146"/>
      <c r="I522" s="45">
        <f t="shared" si="80"/>
        <v>0</v>
      </c>
      <c r="J522" s="170">
        <f>IFERROR(VLOOKUP($D522,PGP!$A:$B,2,FALSE),0)</f>
        <v>0</v>
      </c>
      <c r="K522" s="147">
        <f t="shared" si="81"/>
        <v>0</v>
      </c>
      <c r="L522" s="171">
        <f t="shared" si="82"/>
        <v>0</v>
      </c>
      <c r="M522" s="148" t="str">
        <f t="shared" si="83"/>
        <v>N/A</v>
      </c>
      <c r="N522" s="149" t="str">
        <f t="shared" si="84"/>
        <v/>
      </c>
      <c r="O522" s="150">
        <f t="shared" si="85"/>
        <v>0</v>
      </c>
      <c r="P522" s="151" t="str">
        <f t="shared" si="86"/>
        <v/>
      </c>
      <c r="Q522" s="1" t="str">
        <f t="shared" si="87"/>
        <v/>
      </c>
    </row>
    <row r="523" spans="2:17" s="1" customFormat="1" ht="13" x14ac:dyDescent="0.25">
      <c r="B523" s="166"/>
      <c r="C523" s="166"/>
      <c r="D523" s="164"/>
      <c r="E523" s="103"/>
      <c r="F523" s="22"/>
      <c r="G523" s="146" t="str">
        <f t="shared" si="79"/>
        <v/>
      </c>
      <c r="H523" s="146"/>
      <c r="I523" s="45">
        <f t="shared" si="80"/>
        <v>0</v>
      </c>
      <c r="J523" s="170">
        <f>IFERROR(VLOOKUP($D523,PGP!$A:$B,2,FALSE),0)</f>
        <v>0</v>
      </c>
      <c r="K523" s="147">
        <f t="shared" si="81"/>
        <v>0</v>
      </c>
      <c r="L523" s="171">
        <f t="shared" si="82"/>
        <v>0</v>
      </c>
      <c r="M523" s="148" t="str">
        <f t="shared" si="83"/>
        <v>N/A</v>
      </c>
      <c r="N523" s="149" t="str">
        <f t="shared" si="84"/>
        <v/>
      </c>
      <c r="O523" s="150">
        <f t="shared" si="85"/>
        <v>0</v>
      </c>
      <c r="P523" s="151" t="str">
        <f t="shared" si="86"/>
        <v/>
      </c>
      <c r="Q523" s="1" t="str">
        <f t="shared" si="87"/>
        <v/>
      </c>
    </row>
    <row r="524" spans="2:17" s="1" customFormat="1" ht="13" x14ac:dyDescent="0.25">
      <c r="B524" s="166"/>
      <c r="C524" s="166"/>
      <c r="D524" s="164"/>
      <c r="E524" s="103"/>
      <c r="F524" s="22"/>
      <c r="G524" s="146" t="str">
        <f t="shared" si="79"/>
        <v/>
      </c>
      <c r="H524" s="146"/>
      <c r="I524" s="45">
        <f t="shared" si="80"/>
        <v>0</v>
      </c>
      <c r="J524" s="170">
        <f>IFERROR(VLOOKUP($D524,PGP!$A:$B,2,FALSE),0)</f>
        <v>0</v>
      </c>
      <c r="K524" s="147">
        <f t="shared" si="81"/>
        <v>0</v>
      </c>
      <c r="L524" s="171">
        <f t="shared" si="82"/>
        <v>0</v>
      </c>
      <c r="M524" s="148" t="str">
        <f t="shared" si="83"/>
        <v>N/A</v>
      </c>
      <c r="N524" s="149" t="str">
        <f t="shared" si="84"/>
        <v/>
      </c>
      <c r="O524" s="150">
        <f t="shared" si="85"/>
        <v>0</v>
      </c>
      <c r="P524" s="151" t="str">
        <f t="shared" si="86"/>
        <v/>
      </c>
      <c r="Q524" s="1" t="str">
        <f t="shared" si="87"/>
        <v/>
      </c>
    </row>
    <row r="525" spans="2:17" s="1" customFormat="1" ht="13" x14ac:dyDescent="0.25">
      <c r="B525" s="166"/>
      <c r="C525" s="166"/>
      <c r="D525" s="164"/>
      <c r="E525" s="103"/>
      <c r="F525" s="22"/>
      <c r="G525" s="146" t="str">
        <f t="shared" si="79"/>
        <v/>
      </c>
      <c r="H525" s="146"/>
      <c r="I525" s="45">
        <f t="shared" si="80"/>
        <v>0</v>
      </c>
      <c r="J525" s="170">
        <f>IFERROR(VLOOKUP($D525,PGP!$A:$B,2,FALSE),0)</f>
        <v>0</v>
      </c>
      <c r="K525" s="147">
        <f t="shared" si="81"/>
        <v>0</v>
      </c>
      <c r="L525" s="171">
        <f t="shared" si="82"/>
        <v>0</v>
      </c>
      <c r="M525" s="148" t="str">
        <f t="shared" si="83"/>
        <v>N/A</v>
      </c>
      <c r="N525" s="149" t="str">
        <f t="shared" si="84"/>
        <v/>
      </c>
      <c r="O525" s="150">
        <f t="shared" si="85"/>
        <v>0</v>
      </c>
      <c r="P525" s="151" t="str">
        <f t="shared" si="86"/>
        <v/>
      </c>
      <c r="Q525" s="1" t="str">
        <f t="shared" si="87"/>
        <v/>
      </c>
    </row>
    <row r="526" spans="2:17" s="1" customFormat="1" ht="13" x14ac:dyDescent="0.25">
      <c r="B526" s="166"/>
      <c r="C526" s="166"/>
      <c r="D526" s="164"/>
      <c r="E526" s="103"/>
      <c r="F526" s="22"/>
      <c r="G526" s="146" t="str">
        <f t="shared" si="79"/>
        <v/>
      </c>
      <c r="H526" s="146"/>
      <c r="I526" s="45">
        <f t="shared" si="80"/>
        <v>0</v>
      </c>
      <c r="J526" s="170">
        <f>IFERROR(VLOOKUP($D526,PGP!$A:$B,2,FALSE),0)</f>
        <v>0</v>
      </c>
      <c r="K526" s="147">
        <f t="shared" si="81"/>
        <v>0</v>
      </c>
      <c r="L526" s="171">
        <f t="shared" si="82"/>
        <v>0</v>
      </c>
      <c r="M526" s="148" t="str">
        <f t="shared" si="83"/>
        <v>N/A</v>
      </c>
      <c r="N526" s="149" t="str">
        <f t="shared" si="84"/>
        <v/>
      </c>
      <c r="O526" s="150">
        <f t="shared" si="85"/>
        <v>0</v>
      </c>
      <c r="P526" s="151" t="str">
        <f t="shared" si="86"/>
        <v/>
      </c>
      <c r="Q526" s="1" t="str">
        <f t="shared" si="87"/>
        <v/>
      </c>
    </row>
    <row r="527" spans="2:17" s="1" customFormat="1" ht="13" x14ac:dyDescent="0.25">
      <c r="B527" s="166"/>
      <c r="C527" s="166"/>
      <c r="D527" s="164"/>
      <c r="E527" s="103"/>
      <c r="F527" s="22"/>
      <c r="G527" s="146" t="str">
        <f t="shared" si="79"/>
        <v/>
      </c>
      <c r="H527" s="146"/>
      <c r="I527" s="45">
        <f t="shared" si="80"/>
        <v>0</v>
      </c>
      <c r="J527" s="170">
        <f>IFERROR(VLOOKUP($D527,PGP!$A:$B,2,FALSE),0)</f>
        <v>0</v>
      </c>
      <c r="K527" s="147">
        <f t="shared" si="81"/>
        <v>0</v>
      </c>
      <c r="L527" s="171">
        <f t="shared" si="82"/>
        <v>0</v>
      </c>
      <c r="M527" s="148" t="str">
        <f t="shared" si="83"/>
        <v>N/A</v>
      </c>
      <c r="N527" s="149" t="str">
        <f t="shared" si="84"/>
        <v/>
      </c>
      <c r="O527" s="150">
        <f t="shared" si="85"/>
        <v>0</v>
      </c>
      <c r="P527" s="151" t="str">
        <f t="shared" si="86"/>
        <v/>
      </c>
      <c r="Q527" s="1" t="str">
        <f t="shared" si="87"/>
        <v/>
      </c>
    </row>
    <row r="528" spans="2:17" s="1" customFormat="1" ht="13" x14ac:dyDescent="0.25">
      <c r="B528" s="166"/>
      <c r="C528" s="166"/>
      <c r="D528" s="164"/>
      <c r="E528" s="103"/>
      <c r="F528" s="22"/>
      <c r="G528" s="146" t="str">
        <f t="shared" si="79"/>
        <v/>
      </c>
      <c r="H528" s="146"/>
      <c r="I528" s="45">
        <f t="shared" si="80"/>
        <v>0</v>
      </c>
      <c r="J528" s="170">
        <f>IFERROR(VLOOKUP($D528,PGP!$A:$B,2,FALSE),0)</f>
        <v>0</v>
      </c>
      <c r="K528" s="147">
        <f t="shared" si="81"/>
        <v>0</v>
      </c>
      <c r="L528" s="171">
        <f t="shared" si="82"/>
        <v>0</v>
      </c>
      <c r="M528" s="148" t="str">
        <f t="shared" si="83"/>
        <v>N/A</v>
      </c>
      <c r="N528" s="149" t="str">
        <f t="shared" si="84"/>
        <v/>
      </c>
      <c r="O528" s="150">
        <f t="shared" si="85"/>
        <v>0</v>
      </c>
      <c r="P528" s="151" t="str">
        <f t="shared" si="86"/>
        <v/>
      </c>
      <c r="Q528" s="1" t="str">
        <f t="shared" si="87"/>
        <v/>
      </c>
    </row>
    <row r="529" spans="2:17" s="1" customFormat="1" ht="13" x14ac:dyDescent="0.25">
      <c r="B529" s="166"/>
      <c r="C529" s="166"/>
      <c r="D529" s="164"/>
      <c r="E529" s="103"/>
      <c r="F529" s="22"/>
      <c r="G529" s="146" t="str">
        <f t="shared" si="79"/>
        <v/>
      </c>
      <c r="H529" s="146"/>
      <c r="I529" s="45">
        <f t="shared" si="80"/>
        <v>0</v>
      </c>
      <c r="J529" s="170">
        <f>IFERROR(VLOOKUP($D529,PGP!$A:$B,2,FALSE),0)</f>
        <v>0</v>
      </c>
      <c r="K529" s="147">
        <f t="shared" si="81"/>
        <v>0</v>
      </c>
      <c r="L529" s="171">
        <f t="shared" si="82"/>
        <v>0</v>
      </c>
      <c r="M529" s="148" t="str">
        <f t="shared" si="83"/>
        <v>N/A</v>
      </c>
      <c r="N529" s="149" t="str">
        <f t="shared" si="84"/>
        <v/>
      </c>
      <c r="O529" s="150">
        <f t="shared" si="85"/>
        <v>0</v>
      </c>
      <c r="P529" s="151" t="str">
        <f t="shared" si="86"/>
        <v/>
      </c>
      <c r="Q529" s="1" t="str">
        <f t="shared" si="87"/>
        <v/>
      </c>
    </row>
    <row r="530" spans="2:17" s="1" customFormat="1" ht="13" x14ac:dyDescent="0.25">
      <c r="B530" s="166"/>
      <c r="C530" s="166"/>
      <c r="D530" s="164"/>
      <c r="E530" s="103"/>
      <c r="F530" s="22"/>
      <c r="G530" s="146" t="str">
        <f t="shared" si="79"/>
        <v/>
      </c>
      <c r="H530" s="146"/>
      <c r="I530" s="45">
        <f t="shared" si="80"/>
        <v>0</v>
      </c>
      <c r="J530" s="170">
        <f>IFERROR(VLOOKUP($D530,PGP!$A:$B,2,FALSE),0)</f>
        <v>0</v>
      </c>
      <c r="K530" s="147">
        <f t="shared" si="81"/>
        <v>0</v>
      </c>
      <c r="L530" s="171">
        <f t="shared" si="82"/>
        <v>0</v>
      </c>
      <c r="M530" s="148" t="str">
        <f t="shared" si="83"/>
        <v>N/A</v>
      </c>
      <c r="N530" s="149" t="str">
        <f t="shared" si="84"/>
        <v/>
      </c>
      <c r="O530" s="150">
        <f t="shared" si="85"/>
        <v>0</v>
      </c>
      <c r="P530" s="151" t="str">
        <f t="shared" si="86"/>
        <v/>
      </c>
      <c r="Q530" s="1" t="str">
        <f t="shared" si="87"/>
        <v/>
      </c>
    </row>
    <row r="531" spans="2:17" s="1" customFormat="1" ht="13" x14ac:dyDescent="0.25">
      <c r="B531" s="166"/>
      <c r="C531" s="166"/>
      <c r="D531" s="164"/>
      <c r="E531" s="103"/>
      <c r="F531" s="22"/>
      <c r="G531" s="146" t="str">
        <f t="shared" si="79"/>
        <v/>
      </c>
      <c r="H531" s="146"/>
      <c r="I531" s="45">
        <f t="shared" si="80"/>
        <v>0</v>
      </c>
      <c r="J531" s="170">
        <f>IFERROR(VLOOKUP($D531,PGP!$A:$B,2,FALSE),0)</f>
        <v>0</v>
      </c>
      <c r="K531" s="147">
        <f t="shared" si="81"/>
        <v>0</v>
      </c>
      <c r="L531" s="171">
        <f t="shared" si="82"/>
        <v>0</v>
      </c>
      <c r="M531" s="148" t="str">
        <f t="shared" si="83"/>
        <v>N/A</v>
      </c>
      <c r="N531" s="149" t="str">
        <f t="shared" si="84"/>
        <v/>
      </c>
      <c r="O531" s="150">
        <f t="shared" si="85"/>
        <v>0</v>
      </c>
      <c r="P531" s="151" t="str">
        <f t="shared" si="86"/>
        <v/>
      </c>
      <c r="Q531" s="1" t="str">
        <f t="shared" si="87"/>
        <v/>
      </c>
    </row>
    <row r="532" spans="2:17" s="1" customFormat="1" ht="13" x14ac:dyDescent="0.25">
      <c r="B532" s="166"/>
      <c r="C532" s="166"/>
      <c r="D532" s="164"/>
      <c r="E532" s="103"/>
      <c r="F532" s="22"/>
      <c r="G532" s="146" t="str">
        <f t="shared" si="79"/>
        <v/>
      </c>
      <c r="H532" s="146"/>
      <c r="I532" s="45">
        <f t="shared" si="80"/>
        <v>0</v>
      </c>
      <c r="J532" s="170">
        <f>IFERROR(VLOOKUP($D532,PGP!$A:$B,2,FALSE),0)</f>
        <v>0</v>
      </c>
      <c r="K532" s="147">
        <f t="shared" si="81"/>
        <v>0</v>
      </c>
      <c r="L532" s="171">
        <f t="shared" si="82"/>
        <v>0</v>
      </c>
      <c r="M532" s="148" t="str">
        <f t="shared" si="83"/>
        <v>N/A</v>
      </c>
      <c r="N532" s="149" t="str">
        <f t="shared" si="84"/>
        <v/>
      </c>
      <c r="O532" s="150">
        <f t="shared" si="85"/>
        <v>0</v>
      </c>
      <c r="P532" s="151" t="str">
        <f t="shared" si="86"/>
        <v/>
      </c>
      <c r="Q532" s="1" t="str">
        <f t="shared" si="87"/>
        <v/>
      </c>
    </row>
    <row r="533" spans="2:17" s="1" customFormat="1" ht="13" x14ac:dyDescent="0.25">
      <c r="B533" s="166"/>
      <c r="C533" s="166"/>
      <c r="D533" s="164"/>
      <c r="E533" s="103"/>
      <c r="F533" s="22"/>
      <c r="G533" s="146" t="str">
        <f t="shared" si="79"/>
        <v/>
      </c>
      <c r="H533" s="146"/>
      <c r="I533" s="45">
        <f t="shared" si="80"/>
        <v>0</v>
      </c>
      <c r="J533" s="170">
        <f>IFERROR(VLOOKUP($D533,PGP!$A:$B,2,FALSE),0)</f>
        <v>0</v>
      </c>
      <c r="K533" s="147">
        <f t="shared" si="81"/>
        <v>0</v>
      </c>
      <c r="L533" s="171">
        <f t="shared" si="82"/>
        <v>0</v>
      </c>
      <c r="M533" s="148" t="str">
        <f t="shared" si="83"/>
        <v>N/A</v>
      </c>
      <c r="N533" s="149" t="str">
        <f t="shared" si="84"/>
        <v/>
      </c>
      <c r="O533" s="150">
        <f t="shared" si="85"/>
        <v>0</v>
      </c>
      <c r="P533" s="151" t="str">
        <f t="shared" si="86"/>
        <v/>
      </c>
      <c r="Q533" s="1" t="str">
        <f t="shared" si="87"/>
        <v/>
      </c>
    </row>
    <row r="534" spans="2:17" s="1" customFormat="1" ht="13" x14ac:dyDescent="0.25">
      <c r="B534" s="166"/>
      <c r="C534" s="166"/>
      <c r="D534" s="164"/>
      <c r="E534" s="103"/>
      <c r="F534" s="22"/>
      <c r="G534" s="146" t="str">
        <f t="shared" si="79"/>
        <v/>
      </c>
      <c r="H534" s="146"/>
      <c r="I534" s="45">
        <f t="shared" si="80"/>
        <v>0</v>
      </c>
      <c r="J534" s="170">
        <f>IFERROR(VLOOKUP($D534,PGP!$A:$B,2,FALSE),0)</f>
        <v>0</v>
      </c>
      <c r="K534" s="147">
        <f t="shared" si="81"/>
        <v>0</v>
      </c>
      <c r="L534" s="171">
        <f t="shared" si="82"/>
        <v>0</v>
      </c>
      <c r="M534" s="148" t="str">
        <f t="shared" si="83"/>
        <v>N/A</v>
      </c>
      <c r="N534" s="149" t="str">
        <f t="shared" si="84"/>
        <v/>
      </c>
      <c r="O534" s="150">
        <f t="shared" si="85"/>
        <v>0</v>
      </c>
      <c r="P534" s="151" t="str">
        <f t="shared" si="86"/>
        <v/>
      </c>
      <c r="Q534" s="1" t="str">
        <f t="shared" si="87"/>
        <v/>
      </c>
    </row>
    <row r="535" spans="2:17" s="1" customFormat="1" ht="13" x14ac:dyDescent="0.25">
      <c r="B535" s="166"/>
      <c r="C535" s="166"/>
      <c r="D535" s="164"/>
      <c r="E535" s="103"/>
      <c r="F535" s="22"/>
      <c r="G535" s="146" t="str">
        <f t="shared" si="79"/>
        <v/>
      </c>
      <c r="H535" s="146"/>
      <c r="I535" s="45">
        <f t="shared" si="80"/>
        <v>0</v>
      </c>
      <c r="J535" s="170">
        <f>IFERROR(VLOOKUP($D535,PGP!$A:$B,2,FALSE),0)</f>
        <v>0</v>
      </c>
      <c r="K535" s="147">
        <f t="shared" si="81"/>
        <v>0</v>
      </c>
      <c r="L535" s="171">
        <f t="shared" si="82"/>
        <v>0</v>
      </c>
      <c r="M535" s="148" t="str">
        <f t="shared" si="83"/>
        <v>N/A</v>
      </c>
      <c r="N535" s="149" t="str">
        <f t="shared" si="84"/>
        <v/>
      </c>
      <c r="O535" s="150">
        <f t="shared" si="85"/>
        <v>0</v>
      </c>
      <c r="P535" s="151" t="str">
        <f t="shared" si="86"/>
        <v/>
      </c>
      <c r="Q535" s="1" t="str">
        <f t="shared" si="87"/>
        <v/>
      </c>
    </row>
    <row r="536" spans="2:17" s="1" customFormat="1" ht="13" x14ac:dyDescent="0.25">
      <c r="B536" s="166"/>
      <c r="C536" s="166"/>
      <c r="D536" s="164"/>
      <c r="E536" s="103"/>
      <c r="F536" s="22"/>
      <c r="G536" s="146" t="str">
        <f t="shared" si="79"/>
        <v/>
      </c>
      <c r="H536" s="146"/>
      <c r="I536" s="45">
        <f t="shared" si="80"/>
        <v>0</v>
      </c>
      <c r="J536" s="170">
        <f>IFERROR(VLOOKUP($D536,PGP!$A:$B,2,FALSE),0)</f>
        <v>0</v>
      </c>
      <c r="K536" s="147">
        <f t="shared" si="81"/>
        <v>0</v>
      </c>
      <c r="L536" s="171">
        <f t="shared" si="82"/>
        <v>0</v>
      </c>
      <c r="M536" s="148" t="str">
        <f t="shared" si="83"/>
        <v>N/A</v>
      </c>
      <c r="N536" s="149" t="str">
        <f t="shared" si="84"/>
        <v/>
      </c>
      <c r="O536" s="150">
        <f t="shared" si="85"/>
        <v>0</v>
      </c>
      <c r="P536" s="151" t="str">
        <f t="shared" si="86"/>
        <v/>
      </c>
      <c r="Q536" s="1" t="str">
        <f t="shared" si="87"/>
        <v/>
      </c>
    </row>
    <row r="537" spans="2:17" s="1" customFormat="1" ht="13" x14ac:dyDescent="0.25">
      <c r="B537" s="166"/>
      <c r="C537" s="166"/>
      <c r="D537" s="164"/>
      <c r="E537" s="103"/>
      <c r="F537" s="22"/>
      <c r="G537" s="146" t="str">
        <f t="shared" si="79"/>
        <v/>
      </c>
      <c r="H537" s="146"/>
      <c r="I537" s="45">
        <f t="shared" si="80"/>
        <v>0</v>
      </c>
      <c r="J537" s="170">
        <f>IFERROR(VLOOKUP($D537,PGP!$A:$B,2,FALSE),0)</f>
        <v>0</v>
      </c>
      <c r="K537" s="147">
        <f t="shared" si="81"/>
        <v>0</v>
      </c>
      <c r="L537" s="171">
        <f t="shared" si="82"/>
        <v>0</v>
      </c>
      <c r="M537" s="148" t="str">
        <f t="shared" si="83"/>
        <v>N/A</v>
      </c>
      <c r="N537" s="149" t="str">
        <f t="shared" si="84"/>
        <v/>
      </c>
      <c r="O537" s="150">
        <f t="shared" si="85"/>
        <v>0</v>
      </c>
      <c r="P537" s="151" t="str">
        <f t="shared" si="86"/>
        <v/>
      </c>
      <c r="Q537" s="1" t="str">
        <f t="shared" si="87"/>
        <v/>
      </c>
    </row>
    <row r="538" spans="2:17" s="1" customFormat="1" ht="13" x14ac:dyDescent="0.25">
      <c r="B538" s="166"/>
      <c r="C538" s="166"/>
      <c r="D538" s="164"/>
      <c r="E538" s="103"/>
      <c r="F538" s="22"/>
      <c r="G538" s="146" t="str">
        <f t="shared" si="79"/>
        <v/>
      </c>
      <c r="H538" s="146"/>
      <c r="I538" s="45">
        <f t="shared" si="80"/>
        <v>0</v>
      </c>
      <c r="J538" s="170">
        <f>IFERROR(VLOOKUP($D538,PGP!$A:$B,2,FALSE),0)</f>
        <v>0</v>
      </c>
      <c r="K538" s="147">
        <f t="shared" si="81"/>
        <v>0</v>
      </c>
      <c r="L538" s="171">
        <f t="shared" si="82"/>
        <v>0</v>
      </c>
      <c r="M538" s="148" t="str">
        <f t="shared" si="83"/>
        <v>N/A</v>
      </c>
      <c r="N538" s="149" t="str">
        <f t="shared" si="84"/>
        <v/>
      </c>
      <c r="O538" s="150">
        <f t="shared" si="85"/>
        <v>0</v>
      </c>
      <c r="P538" s="151" t="str">
        <f t="shared" si="86"/>
        <v/>
      </c>
      <c r="Q538" s="1" t="str">
        <f t="shared" si="87"/>
        <v/>
      </c>
    </row>
    <row r="539" spans="2:17" s="1" customFormat="1" ht="13" x14ac:dyDescent="0.25">
      <c r="B539" s="166"/>
      <c r="C539" s="166"/>
      <c r="D539" s="164"/>
      <c r="E539" s="103"/>
      <c r="F539" s="22"/>
      <c r="G539" s="146" t="str">
        <f t="shared" si="79"/>
        <v/>
      </c>
      <c r="H539" s="146"/>
      <c r="I539" s="45">
        <f t="shared" si="80"/>
        <v>0</v>
      </c>
      <c r="J539" s="170">
        <f>IFERROR(VLOOKUP($D539,PGP!$A:$B,2,FALSE),0)</f>
        <v>0</v>
      </c>
      <c r="K539" s="147">
        <f t="shared" si="81"/>
        <v>0</v>
      </c>
      <c r="L539" s="171">
        <f t="shared" si="82"/>
        <v>0</v>
      </c>
      <c r="M539" s="148" t="str">
        <f t="shared" si="83"/>
        <v>N/A</v>
      </c>
      <c r="N539" s="149" t="str">
        <f t="shared" si="84"/>
        <v/>
      </c>
      <c r="O539" s="150">
        <f t="shared" si="85"/>
        <v>0</v>
      </c>
      <c r="P539" s="151" t="str">
        <f t="shared" si="86"/>
        <v/>
      </c>
      <c r="Q539" s="1" t="str">
        <f t="shared" si="87"/>
        <v/>
      </c>
    </row>
    <row r="540" spans="2:17" s="1" customFormat="1" ht="13" x14ac:dyDescent="0.25">
      <c r="B540" s="166"/>
      <c r="C540" s="166"/>
      <c r="D540" s="164"/>
      <c r="E540" s="103"/>
      <c r="F540" s="22"/>
      <c r="G540" s="146" t="str">
        <f t="shared" si="79"/>
        <v/>
      </c>
      <c r="H540" s="146"/>
      <c r="I540" s="45">
        <f t="shared" si="80"/>
        <v>0</v>
      </c>
      <c r="J540" s="170">
        <f>IFERROR(VLOOKUP($D540,PGP!$A:$B,2,FALSE),0)</f>
        <v>0</v>
      </c>
      <c r="K540" s="147">
        <f t="shared" si="81"/>
        <v>0</v>
      </c>
      <c r="L540" s="171">
        <f t="shared" si="82"/>
        <v>0</v>
      </c>
      <c r="M540" s="148" t="str">
        <f t="shared" si="83"/>
        <v>N/A</v>
      </c>
      <c r="N540" s="149" t="str">
        <f t="shared" si="84"/>
        <v/>
      </c>
      <c r="O540" s="150">
        <f t="shared" si="85"/>
        <v>0</v>
      </c>
      <c r="P540" s="151" t="str">
        <f t="shared" si="86"/>
        <v/>
      </c>
      <c r="Q540" s="1" t="str">
        <f t="shared" si="87"/>
        <v/>
      </c>
    </row>
    <row r="541" spans="2:17" s="1" customFormat="1" ht="13" x14ac:dyDescent="0.25">
      <c r="B541" s="166"/>
      <c r="C541" s="166"/>
      <c r="D541" s="164"/>
      <c r="E541" s="103"/>
      <c r="F541" s="22"/>
      <c r="G541" s="146" t="str">
        <f t="shared" si="79"/>
        <v/>
      </c>
      <c r="H541" s="146"/>
      <c r="I541" s="45">
        <f t="shared" si="80"/>
        <v>0</v>
      </c>
      <c r="J541" s="170">
        <f>IFERROR(VLOOKUP($D541,PGP!$A:$B,2,FALSE),0)</f>
        <v>0</v>
      </c>
      <c r="K541" s="147">
        <f t="shared" si="81"/>
        <v>0</v>
      </c>
      <c r="L541" s="171">
        <f t="shared" si="82"/>
        <v>0</v>
      </c>
      <c r="M541" s="148" t="str">
        <f t="shared" si="83"/>
        <v>N/A</v>
      </c>
      <c r="N541" s="149" t="str">
        <f t="shared" si="84"/>
        <v/>
      </c>
      <c r="O541" s="150">
        <f t="shared" si="85"/>
        <v>0</v>
      </c>
      <c r="P541" s="151" t="str">
        <f t="shared" si="86"/>
        <v/>
      </c>
      <c r="Q541" s="1" t="str">
        <f t="shared" si="87"/>
        <v/>
      </c>
    </row>
    <row r="542" spans="2:17" s="1" customFormat="1" ht="13" x14ac:dyDescent="0.25">
      <c r="B542" s="166"/>
      <c r="C542" s="166"/>
      <c r="D542" s="164"/>
      <c r="E542" s="103"/>
      <c r="F542" s="22"/>
      <c r="G542" s="146" t="str">
        <f t="shared" si="79"/>
        <v/>
      </c>
      <c r="H542" s="146"/>
      <c r="I542" s="45">
        <f t="shared" si="80"/>
        <v>0</v>
      </c>
      <c r="J542" s="170">
        <f>IFERROR(VLOOKUP($D542,PGP!$A:$B,2,FALSE),0)</f>
        <v>0</v>
      </c>
      <c r="K542" s="147">
        <f t="shared" si="81"/>
        <v>0</v>
      </c>
      <c r="L542" s="171">
        <f t="shared" si="82"/>
        <v>0</v>
      </c>
      <c r="M542" s="148" t="str">
        <f t="shared" si="83"/>
        <v>N/A</v>
      </c>
      <c r="N542" s="149" t="str">
        <f t="shared" si="84"/>
        <v/>
      </c>
      <c r="O542" s="150">
        <f t="shared" si="85"/>
        <v>0</v>
      </c>
      <c r="P542" s="151" t="str">
        <f t="shared" si="86"/>
        <v/>
      </c>
      <c r="Q542" s="1" t="str">
        <f t="shared" si="87"/>
        <v/>
      </c>
    </row>
    <row r="543" spans="2:17" s="1" customFormat="1" ht="13" x14ac:dyDescent="0.25">
      <c r="B543" s="166"/>
      <c r="C543" s="166"/>
      <c r="D543" s="164"/>
      <c r="E543" s="103"/>
      <c r="F543" s="22"/>
      <c r="G543" s="146" t="str">
        <f t="shared" si="79"/>
        <v/>
      </c>
      <c r="H543" s="146"/>
      <c r="I543" s="45">
        <f t="shared" si="80"/>
        <v>0</v>
      </c>
      <c r="J543" s="170">
        <f>IFERROR(VLOOKUP($D543,PGP!$A:$B,2,FALSE),0)</f>
        <v>0</v>
      </c>
      <c r="K543" s="147">
        <f t="shared" si="81"/>
        <v>0</v>
      </c>
      <c r="L543" s="171">
        <f t="shared" si="82"/>
        <v>0</v>
      </c>
      <c r="M543" s="148" t="str">
        <f t="shared" si="83"/>
        <v>N/A</v>
      </c>
      <c r="N543" s="149" t="str">
        <f t="shared" si="84"/>
        <v/>
      </c>
      <c r="O543" s="150">
        <f t="shared" si="85"/>
        <v>0</v>
      </c>
      <c r="P543" s="151" t="str">
        <f t="shared" si="86"/>
        <v/>
      </c>
      <c r="Q543" s="1" t="str">
        <f t="shared" si="87"/>
        <v/>
      </c>
    </row>
    <row r="544" spans="2:17" s="1" customFormat="1" ht="13" x14ac:dyDescent="0.25">
      <c r="B544" s="166"/>
      <c r="C544" s="166"/>
      <c r="D544" s="164"/>
      <c r="E544" s="103"/>
      <c r="F544" s="22"/>
      <c r="G544" s="146" t="str">
        <f t="shared" si="79"/>
        <v/>
      </c>
      <c r="H544" s="146"/>
      <c r="I544" s="45">
        <f t="shared" si="80"/>
        <v>0</v>
      </c>
      <c r="J544" s="170">
        <f>IFERROR(VLOOKUP($D544,PGP!$A:$B,2,FALSE),0)</f>
        <v>0</v>
      </c>
      <c r="K544" s="147">
        <f t="shared" si="81"/>
        <v>0</v>
      </c>
      <c r="L544" s="171">
        <f t="shared" si="82"/>
        <v>0</v>
      </c>
      <c r="M544" s="148" t="str">
        <f t="shared" si="83"/>
        <v>N/A</v>
      </c>
      <c r="N544" s="149" t="str">
        <f t="shared" si="84"/>
        <v/>
      </c>
      <c r="O544" s="150">
        <f t="shared" si="85"/>
        <v>0</v>
      </c>
      <c r="P544" s="151" t="str">
        <f t="shared" si="86"/>
        <v/>
      </c>
      <c r="Q544" s="1" t="str">
        <f t="shared" si="87"/>
        <v/>
      </c>
    </row>
    <row r="545" spans="2:17" s="1" customFormat="1" ht="13" x14ac:dyDescent="0.25">
      <c r="B545" s="166"/>
      <c r="C545" s="166"/>
      <c r="D545" s="164"/>
      <c r="E545" s="103"/>
      <c r="F545" s="22"/>
      <c r="G545" s="146" t="str">
        <f t="shared" si="79"/>
        <v/>
      </c>
      <c r="H545" s="146"/>
      <c r="I545" s="45">
        <f t="shared" si="80"/>
        <v>0</v>
      </c>
      <c r="J545" s="170">
        <f>IFERROR(VLOOKUP($D545,PGP!$A:$B,2,FALSE),0)</f>
        <v>0</v>
      </c>
      <c r="K545" s="147">
        <f t="shared" si="81"/>
        <v>0</v>
      </c>
      <c r="L545" s="171">
        <f t="shared" si="82"/>
        <v>0</v>
      </c>
      <c r="M545" s="148" t="str">
        <f t="shared" si="83"/>
        <v>N/A</v>
      </c>
      <c r="N545" s="149" t="str">
        <f t="shared" si="84"/>
        <v/>
      </c>
      <c r="O545" s="150">
        <f t="shared" si="85"/>
        <v>0</v>
      </c>
      <c r="P545" s="151" t="str">
        <f t="shared" si="86"/>
        <v/>
      </c>
      <c r="Q545" s="1" t="str">
        <f t="shared" si="87"/>
        <v/>
      </c>
    </row>
    <row r="546" spans="2:17" s="1" customFormat="1" ht="13" x14ac:dyDescent="0.25">
      <c r="B546" s="166"/>
      <c r="C546" s="166"/>
      <c r="D546" s="164"/>
      <c r="E546" s="103"/>
      <c r="F546" s="22"/>
      <c r="G546" s="146" t="str">
        <f t="shared" si="79"/>
        <v/>
      </c>
      <c r="H546" s="146"/>
      <c r="I546" s="45">
        <f t="shared" si="80"/>
        <v>0</v>
      </c>
      <c r="J546" s="170">
        <f>IFERROR(VLOOKUP($D546,PGP!$A:$B,2,FALSE),0)</f>
        <v>0</v>
      </c>
      <c r="K546" s="147">
        <f t="shared" si="81"/>
        <v>0</v>
      </c>
      <c r="L546" s="171">
        <f t="shared" si="82"/>
        <v>0</v>
      </c>
      <c r="M546" s="148" t="str">
        <f t="shared" si="83"/>
        <v>N/A</v>
      </c>
      <c r="N546" s="149" t="str">
        <f t="shared" si="84"/>
        <v/>
      </c>
      <c r="O546" s="150">
        <f t="shared" si="85"/>
        <v>0</v>
      </c>
      <c r="P546" s="151" t="str">
        <f t="shared" si="86"/>
        <v/>
      </c>
      <c r="Q546" s="1" t="str">
        <f t="shared" si="87"/>
        <v/>
      </c>
    </row>
    <row r="547" spans="2:17" s="1" customFormat="1" ht="13" x14ac:dyDescent="0.25">
      <c r="B547" s="166"/>
      <c r="C547" s="166"/>
      <c r="D547" s="164"/>
      <c r="E547" s="103"/>
      <c r="F547" s="22"/>
      <c r="G547" s="146" t="str">
        <f t="shared" ref="G547:G610" si="88">IFERROR(F547/E547,"")</f>
        <v/>
      </c>
      <c r="H547" s="146"/>
      <c r="I547" s="45">
        <f t="shared" si="80"/>
        <v>0</v>
      </c>
      <c r="J547" s="170">
        <f>IFERROR(VLOOKUP($D547,PGP!$A:$B,2,FALSE),0)</f>
        <v>0</v>
      </c>
      <c r="K547" s="147">
        <f t="shared" si="81"/>
        <v>0</v>
      </c>
      <c r="L547" s="171">
        <f t="shared" si="82"/>
        <v>0</v>
      </c>
      <c r="M547" s="148" t="str">
        <f t="shared" si="83"/>
        <v>N/A</v>
      </c>
      <c r="N547" s="149" t="str">
        <f t="shared" si="84"/>
        <v/>
      </c>
      <c r="O547" s="150">
        <f t="shared" si="85"/>
        <v>0</v>
      </c>
      <c r="P547" s="151" t="str">
        <f t="shared" si="86"/>
        <v/>
      </c>
      <c r="Q547" s="1" t="str">
        <f t="shared" si="87"/>
        <v/>
      </c>
    </row>
    <row r="548" spans="2:17" s="1" customFormat="1" ht="13" x14ac:dyDescent="0.25">
      <c r="B548" s="166"/>
      <c r="C548" s="166"/>
      <c r="D548" s="164"/>
      <c r="E548" s="103"/>
      <c r="F548" s="22"/>
      <c r="G548" s="146" t="str">
        <f t="shared" si="88"/>
        <v/>
      </c>
      <c r="H548" s="146"/>
      <c r="I548" s="45">
        <f t="shared" si="80"/>
        <v>0</v>
      </c>
      <c r="J548" s="170">
        <f>IFERROR(VLOOKUP($D548,PGP!$A:$B,2,FALSE),0)</f>
        <v>0</v>
      </c>
      <c r="K548" s="147">
        <f t="shared" si="81"/>
        <v>0</v>
      </c>
      <c r="L548" s="171">
        <f t="shared" si="82"/>
        <v>0</v>
      </c>
      <c r="M548" s="148" t="str">
        <f t="shared" si="83"/>
        <v>N/A</v>
      </c>
      <c r="N548" s="149" t="str">
        <f t="shared" si="84"/>
        <v/>
      </c>
      <c r="O548" s="150">
        <f t="shared" si="85"/>
        <v>0</v>
      </c>
      <c r="P548" s="151" t="str">
        <f t="shared" si="86"/>
        <v/>
      </c>
      <c r="Q548" s="1" t="str">
        <f t="shared" si="87"/>
        <v/>
      </c>
    </row>
    <row r="549" spans="2:17" s="1" customFormat="1" ht="13" x14ac:dyDescent="0.25">
      <c r="B549" s="166"/>
      <c r="C549" s="166"/>
      <c r="D549" s="164"/>
      <c r="E549" s="103"/>
      <c r="F549" s="22"/>
      <c r="G549" s="146" t="str">
        <f t="shared" si="88"/>
        <v/>
      </c>
      <c r="H549" s="146"/>
      <c r="I549" s="45">
        <f t="shared" si="80"/>
        <v>0</v>
      </c>
      <c r="J549" s="170">
        <f>IFERROR(VLOOKUP($D549,PGP!$A:$B,2,FALSE),0)</f>
        <v>0</v>
      </c>
      <c r="K549" s="147">
        <f t="shared" si="81"/>
        <v>0</v>
      </c>
      <c r="L549" s="171">
        <f t="shared" si="82"/>
        <v>0</v>
      </c>
      <c r="M549" s="148" t="str">
        <f t="shared" si="83"/>
        <v>N/A</v>
      </c>
      <c r="N549" s="149" t="str">
        <f t="shared" si="84"/>
        <v/>
      </c>
      <c r="O549" s="150">
        <f t="shared" si="85"/>
        <v>0</v>
      </c>
      <c r="P549" s="151" t="str">
        <f t="shared" si="86"/>
        <v/>
      </c>
      <c r="Q549" s="1" t="str">
        <f t="shared" si="87"/>
        <v/>
      </c>
    </row>
    <row r="550" spans="2:17" s="1" customFormat="1" ht="13" x14ac:dyDescent="0.25">
      <c r="B550" s="166"/>
      <c r="C550" s="166"/>
      <c r="D550" s="164"/>
      <c r="E550" s="103"/>
      <c r="F550" s="22"/>
      <c r="G550" s="146" t="str">
        <f t="shared" si="88"/>
        <v/>
      </c>
      <c r="H550" s="146"/>
      <c r="I550" s="45">
        <f t="shared" si="80"/>
        <v>0</v>
      </c>
      <c r="J550" s="170">
        <f>IFERROR(VLOOKUP($D550,PGP!$A:$B,2,FALSE),0)</f>
        <v>0</v>
      </c>
      <c r="K550" s="147">
        <f t="shared" si="81"/>
        <v>0</v>
      </c>
      <c r="L550" s="171">
        <f t="shared" si="82"/>
        <v>0</v>
      </c>
      <c r="M550" s="148" t="str">
        <f t="shared" si="83"/>
        <v>N/A</v>
      </c>
      <c r="N550" s="149" t="str">
        <f t="shared" si="84"/>
        <v/>
      </c>
      <c r="O550" s="150">
        <f t="shared" si="85"/>
        <v>0</v>
      </c>
      <c r="P550" s="151" t="str">
        <f t="shared" si="86"/>
        <v/>
      </c>
      <c r="Q550" s="1" t="str">
        <f t="shared" si="87"/>
        <v/>
      </c>
    </row>
    <row r="551" spans="2:17" s="1" customFormat="1" ht="13" x14ac:dyDescent="0.25">
      <c r="B551" s="166"/>
      <c r="C551" s="166"/>
      <c r="D551" s="164"/>
      <c r="E551" s="103"/>
      <c r="F551" s="22"/>
      <c r="G551" s="146" t="str">
        <f t="shared" si="88"/>
        <v/>
      </c>
      <c r="H551" s="146"/>
      <c r="I551" s="45">
        <f t="shared" si="80"/>
        <v>0</v>
      </c>
      <c r="J551" s="170">
        <f>IFERROR(VLOOKUP($D551,PGP!$A:$B,2,FALSE),0)</f>
        <v>0</v>
      </c>
      <c r="K551" s="147">
        <f t="shared" si="81"/>
        <v>0</v>
      </c>
      <c r="L551" s="171">
        <f t="shared" si="82"/>
        <v>0</v>
      </c>
      <c r="M551" s="148" t="str">
        <f t="shared" si="83"/>
        <v>N/A</v>
      </c>
      <c r="N551" s="149" t="str">
        <f t="shared" si="84"/>
        <v/>
      </c>
      <c r="O551" s="150">
        <f t="shared" si="85"/>
        <v>0</v>
      </c>
      <c r="P551" s="151" t="str">
        <f t="shared" si="86"/>
        <v/>
      </c>
      <c r="Q551" s="1" t="str">
        <f t="shared" si="87"/>
        <v/>
      </c>
    </row>
    <row r="552" spans="2:17" s="1" customFormat="1" ht="13" x14ac:dyDescent="0.25">
      <c r="B552" s="166"/>
      <c r="C552" s="166"/>
      <c r="D552" s="164"/>
      <c r="E552" s="103"/>
      <c r="F552" s="22"/>
      <c r="G552" s="146" t="str">
        <f t="shared" si="88"/>
        <v/>
      </c>
      <c r="H552" s="146"/>
      <c r="I552" s="45">
        <f t="shared" si="80"/>
        <v>0</v>
      </c>
      <c r="J552" s="170">
        <f>IFERROR(VLOOKUP($D552,PGP!$A:$B,2,FALSE),0)</f>
        <v>0</v>
      </c>
      <c r="K552" s="147">
        <f t="shared" si="81"/>
        <v>0</v>
      </c>
      <c r="L552" s="171">
        <f t="shared" si="82"/>
        <v>0</v>
      </c>
      <c r="M552" s="148" t="str">
        <f t="shared" si="83"/>
        <v>N/A</v>
      </c>
      <c r="N552" s="149" t="str">
        <f t="shared" si="84"/>
        <v/>
      </c>
      <c r="O552" s="150">
        <f t="shared" si="85"/>
        <v>0</v>
      </c>
      <c r="P552" s="151" t="str">
        <f t="shared" si="86"/>
        <v/>
      </c>
      <c r="Q552" s="1" t="str">
        <f t="shared" si="87"/>
        <v/>
      </c>
    </row>
    <row r="553" spans="2:17" s="1" customFormat="1" ht="13" x14ac:dyDescent="0.25">
      <c r="B553" s="166"/>
      <c r="C553" s="166"/>
      <c r="D553" s="164"/>
      <c r="E553" s="103"/>
      <c r="F553" s="22"/>
      <c r="G553" s="146" t="str">
        <f t="shared" si="88"/>
        <v/>
      </c>
      <c r="H553" s="146"/>
      <c r="I553" s="45">
        <f t="shared" si="80"/>
        <v>0</v>
      </c>
      <c r="J553" s="170">
        <f>IFERROR(VLOOKUP($D553,PGP!$A:$B,2,FALSE),0)</f>
        <v>0</v>
      </c>
      <c r="K553" s="147">
        <f t="shared" si="81"/>
        <v>0</v>
      </c>
      <c r="L553" s="171">
        <f t="shared" si="82"/>
        <v>0</v>
      </c>
      <c r="M553" s="148" t="str">
        <f t="shared" si="83"/>
        <v>N/A</v>
      </c>
      <c r="N553" s="149" t="str">
        <f t="shared" si="84"/>
        <v/>
      </c>
      <c r="O553" s="150">
        <f t="shared" si="85"/>
        <v>0</v>
      </c>
      <c r="P553" s="151" t="str">
        <f t="shared" si="86"/>
        <v/>
      </c>
      <c r="Q553" s="1" t="str">
        <f t="shared" si="87"/>
        <v/>
      </c>
    </row>
    <row r="554" spans="2:17" s="1" customFormat="1" ht="13" x14ac:dyDescent="0.25">
      <c r="B554" s="166"/>
      <c r="C554" s="166"/>
      <c r="D554" s="164"/>
      <c r="E554" s="103"/>
      <c r="F554" s="22"/>
      <c r="G554" s="146" t="str">
        <f t="shared" si="88"/>
        <v/>
      </c>
      <c r="H554" s="146"/>
      <c r="I554" s="45">
        <f t="shared" ref="I554:I617" si="89">(IF(AND(D554="Fleurs séchées/Dried cannabis",(E554&lt;28)),1.05,0)+IF(AND(D554="Fleurs séchées/Dried cannabis",(E554=28)),0.9,0))*$E554</f>
        <v>0</v>
      </c>
      <c r="J554" s="170">
        <f>IFERROR(VLOOKUP($D554,PGP!$A:$B,2,FALSE),0)</f>
        <v>0</v>
      </c>
      <c r="K554" s="147">
        <f t="shared" ref="K554:K617" si="90">ROUNDDOWN(((F554/1.14975)-I554)/(1+J554),2)</f>
        <v>0</v>
      </c>
      <c r="L554" s="171">
        <f t="shared" ref="L554:L617" si="91">(IF(AND(D554="Fleurs séchées/Dried cannabis",(E554&lt;28)),1.85,0)+IF(AND(D554="Fleurs séchées/Dried cannabis",(E554=28)),1.25,0)+IF(AND(D554="Préroulés/Pre-rolled",(E554&lt;28)),2.2,0)+IF(D554="Moulu/Ground",1.5,0)+IF(D554="Cartouches/Cartridges",10.4,0)+IF(AND(D554="Haschich/Hash",(E554&gt;=3)),3.5,0)+IF(AND(D554="Haschich/Hash",AND(E554&gt;=2,E554&lt;3)),4.3,0)+IF(AND(D554="Haschich/Hash",AND(E554&gt;=0,E554&lt;2)),5.9,0)+IF(AND(D554="Préroulés/Pre-rolled",AND(E554&gt;=0,E554&gt;27.99)),1.7,0))*E554</f>
        <v>0</v>
      </c>
      <c r="M554" s="148" t="str">
        <f t="shared" ref="M554:M617" si="92">IF(L554&gt;0,(F554/1.14975)-L554,"N/A")</f>
        <v>N/A</v>
      </c>
      <c r="N554" s="149" t="str">
        <f t="shared" ref="N554:N617" si="93">IF(E554=0,"",IF(K554=O554,"Calcul de base/ Standard calculation","Marge protégée/ Protected margin"))</f>
        <v/>
      </c>
      <c r="O554" s="150">
        <f t="shared" ref="O554:O617" si="94">IF(K554="NA",M554,MIN(K554,M554))</f>
        <v>0</v>
      </c>
      <c r="P554" s="151" t="str">
        <f t="shared" ref="P554:P617" si="95">IF(ISBLANK(F554),"",IF(E554&gt;0,ROUNDDOWN(O554/0.05,0)*0.05,"Remplir colonne D/Complete column D"))</f>
        <v/>
      </c>
      <c r="Q554" s="1" t="str">
        <f t="shared" si="87"/>
        <v/>
      </c>
    </row>
    <row r="555" spans="2:17" s="1" customFormat="1" ht="13" x14ac:dyDescent="0.25">
      <c r="B555" s="166"/>
      <c r="C555" s="166"/>
      <c r="D555" s="164"/>
      <c r="E555" s="103"/>
      <c r="F555" s="22"/>
      <c r="G555" s="146" t="str">
        <f t="shared" si="88"/>
        <v/>
      </c>
      <c r="H555" s="146"/>
      <c r="I555" s="45">
        <f t="shared" si="89"/>
        <v>0</v>
      </c>
      <c r="J555" s="170">
        <f>IFERROR(VLOOKUP($D555,PGP!$A:$B,2,FALSE),0)</f>
        <v>0</v>
      </c>
      <c r="K555" s="147">
        <f t="shared" si="90"/>
        <v>0</v>
      </c>
      <c r="L555" s="171">
        <f t="shared" si="91"/>
        <v>0</v>
      </c>
      <c r="M555" s="148" t="str">
        <f t="shared" si="92"/>
        <v>N/A</v>
      </c>
      <c r="N555" s="149" t="str">
        <f t="shared" si="93"/>
        <v/>
      </c>
      <c r="O555" s="150">
        <f t="shared" si="94"/>
        <v>0</v>
      </c>
      <c r="P555" s="151" t="str">
        <f t="shared" si="95"/>
        <v/>
      </c>
      <c r="Q555" s="1" t="str">
        <f t="shared" si="87"/>
        <v/>
      </c>
    </row>
    <row r="556" spans="2:17" s="1" customFormat="1" ht="13" x14ac:dyDescent="0.25">
      <c r="B556" s="166"/>
      <c r="C556" s="166"/>
      <c r="D556" s="164"/>
      <c r="E556" s="103"/>
      <c r="F556" s="22"/>
      <c r="G556" s="146" t="str">
        <f t="shared" si="88"/>
        <v/>
      </c>
      <c r="H556" s="146"/>
      <c r="I556" s="45">
        <f t="shared" si="89"/>
        <v>0</v>
      </c>
      <c r="J556" s="170">
        <f>IFERROR(VLOOKUP($D556,PGP!$A:$B,2,FALSE),0)</f>
        <v>0</v>
      </c>
      <c r="K556" s="147">
        <f t="shared" si="90"/>
        <v>0</v>
      </c>
      <c r="L556" s="171">
        <f t="shared" si="91"/>
        <v>0</v>
      </c>
      <c r="M556" s="148" t="str">
        <f t="shared" si="92"/>
        <v>N/A</v>
      </c>
      <c r="N556" s="149" t="str">
        <f t="shared" si="93"/>
        <v/>
      </c>
      <c r="O556" s="150">
        <f t="shared" si="94"/>
        <v>0</v>
      </c>
      <c r="P556" s="151" t="str">
        <f t="shared" si="95"/>
        <v/>
      </c>
      <c r="Q556" s="1" t="str">
        <f t="shared" ref="Q556:Q619" si="96">IF(ROUND(F556,1)=F556,"","ATTENTION, arrondir au dixième près, WARNING, round up the amount")</f>
        <v/>
      </c>
    </row>
    <row r="557" spans="2:17" s="1" customFormat="1" ht="13" x14ac:dyDescent="0.25">
      <c r="B557" s="166"/>
      <c r="C557" s="166"/>
      <c r="D557" s="164"/>
      <c r="E557" s="103"/>
      <c r="F557" s="22"/>
      <c r="G557" s="146" t="str">
        <f t="shared" si="88"/>
        <v/>
      </c>
      <c r="H557" s="146"/>
      <c r="I557" s="45">
        <f t="shared" si="89"/>
        <v>0</v>
      </c>
      <c r="J557" s="170">
        <f>IFERROR(VLOOKUP($D557,PGP!$A:$B,2,FALSE),0)</f>
        <v>0</v>
      </c>
      <c r="K557" s="147">
        <f t="shared" si="90"/>
        <v>0</v>
      </c>
      <c r="L557" s="171">
        <f t="shared" si="91"/>
        <v>0</v>
      </c>
      <c r="M557" s="148" t="str">
        <f t="shared" si="92"/>
        <v>N/A</v>
      </c>
      <c r="N557" s="149" t="str">
        <f t="shared" si="93"/>
        <v/>
      </c>
      <c r="O557" s="150">
        <f t="shared" si="94"/>
        <v>0</v>
      </c>
      <c r="P557" s="151" t="str">
        <f t="shared" si="95"/>
        <v/>
      </c>
      <c r="Q557" s="1" t="str">
        <f t="shared" si="96"/>
        <v/>
      </c>
    </row>
    <row r="558" spans="2:17" s="1" customFormat="1" ht="13" x14ac:dyDescent="0.25">
      <c r="B558" s="166"/>
      <c r="C558" s="166"/>
      <c r="D558" s="164"/>
      <c r="E558" s="103"/>
      <c r="F558" s="22"/>
      <c r="G558" s="146" t="str">
        <f t="shared" si="88"/>
        <v/>
      </c>
      <c r="H558" s="146"/>
      <c r="I558" s="45">
        <f t="shared" si="89"/>
        <v>0</v>
      </c>
      <c r="J558" s="170">
        <f>IFERROR(VLOOKUP($D558,PGP!$A:$B,2,FALSE),0)</f>
        <v>0</v>
      </c>
      <c r="K558" s="147">
        <f t="shared" si="90"/>
        <v>0</v>
      </c>
      <c r="L558" s="171">
        <f t="shared" si="91"/>
        <v>0</v>
      </c>
      <c r="M558" s="148" t="str">
        <f t="shared" si="92"/>
        <v>N/A</v>
      </c>
      <c r="N558" s="149" t="str">
        <f t="shared" si="93"/>
        <v/>
      </c>
      <c r="O558" s="150">
        <f t="shared" si="94"/>
        <v>0</v>
      </c>
      <c r="P558" s="151" t="str">
        <f t="shared" si="95"/>
        <v/>
      </c>
      <c r="Q558" s="1" t="str">
        <f t="shared" si="96"/>
        <v/>
      </c>
    </row>
    <row r="559" spans="2:17" s="1" customFormat="1" ht="13" x14ac:dyDescent="0.25">
      <c r="B559" s="166"/>
      <c r="C559" s="166"/>
      <c r="D559" s="164"/>
      <c r="E559" s="103"/>
      <c r="F559" s="22"/>
      <c r="G559" s="146" t="str">
        <f t="shared" si="88"/>
        <v/>
      </c>
      <c r="H559" s="146"/>
      <c r="I559" s="45">
        <f t="shared" si="89"/>
        <v>0</v>
      </c>
      <c r="J559" s="170">
        <f>IFERROR(VLOOKUP($D559,PGP!$A:$B,2,FALSE),0)</f>
        <v>0</v>
      </c>
      <c r="K559" s="147">
        <f t="shared" si="90"/>
        <v>0</v>
      </c>
      <c r="L559" s="171">
        <f t="shared" si="91"/>
        <v>0</v>
      </c>
      <c r="M559" s="148" t="str">
        <f t="shared" si="92"/>
        <v>N/A</v>
      </c>
      <c r="N559" s="149" t="str">
        <f t="shared" si="93"/>
        <v/>
      </c>
      <c r="O559" s="150">
        <f t="shared" si="94"/>
        <v>0</v>
      </c>
      <c r="P559" s="151" t="str">
        <f t="shared" si="95"/>
        <v/>
      </c>
      <c r="Q559" s="1" t="str">
        <f t="shared" si="96"/>
        <v/>
      </c>
    </row>
    <row r="560" spans="2:17" s="1" customFormat="1" ht="13" x14ac:dyDescent="0.25">
      <c r="B560" s="166"/>
      <c r="C560" s="166"/>
      <c r="D560" s="164"/>
      <c r="E560" s="103"/>
      <c r="F560" s="22"/>
      <c r="G560" s="146" t="str">
        <f t="shared" si="88"/>
        <v/>
      </c>
      <c r="H560" s="146"/>
      <c r="I560" s="45">
        <f t="shared" si="89"/>
        <v>0</v>
      </c>
      <c r="J560" s="170">
        <f>IFERROR(VLOOKUP($D560,PGP!$A:$B,2,FALSE),0)</f>
        <v>0</v>
      </c>
      <c r="K560" s="147">
        <f t="shared" si="90"/>
        <v>0</v>
      </c>
      <c r="L560" s="171">
        <f t="shared" si="91"/>
        <v>0</v>
      </c>
      <c r="M560" s="148" t="str">
        <f t="shared" si="92"/>
        <v>N/A</v>
      </c>
      <c r="N560" s="149" t="str">
        <f t="shared" si="93"/>
        <v/>
      </c>
      <c r="O560" s="150">
        <f t="shared" si="94"/>
        <v>0</v>
      </c>
      <c r="P560" s="151" t="str">
        <f t="shared" si="95"/>
        <v/>
      </c>
      <c r="Q560" s="1" t="str">
        <f t="shared" si="96"/>
        <v/>
      </c>
    </row>
    <row r="561" spans="2:17" s="1" customFormat="1" ht="13" x14ac:dyDescent="0.25">
      <c r="B561" s="166"/>
      <c r="C561" s="166"/>
      <c r="D561" s="164"/>
      <c r="E561" s="103"/>
      <c r="F561" s="22"/>
      <c r="G561" s="146" t="str">
        <f t="shared" si="88"/>
        <v/>
      </c>
      <c r="H561" s="146"/>
      <c r="I561" s="45">
        <f t="shared" si="89"/>
        <v>0</v>
      </c>
      <c r="J561" s="170">
        <f>IFERROR(VLOOKUP($D561,PGP!$A:$B,2,FALSE),0)</f>
        <v>0</v>
      </c>
      <c r="K561" s="147">
        <f t="shared" si="90"/>
        <v>0</v>
      </c>
      <c r="L561" s="171">
        <f t="shared" si="91"/>
        <v>0</v>
      </c>
      <c r="M561" s="148" t="str">
        <f t="shared" si="92"/>
        <v>N/A</v>
      </c>
      <c r="N561" s="149" t="str">
        <f t="shared" si="93"/>
        <v/>
      </c>
      <c r="O561" s="150">
        <f t="shared" si="94"/>
        <v>0</v>
      </c>
      <c r="P561" s="151" t="str">
        <f t="shared" si="95"/>
        <v/>
      </c>
      <c r="Q561" s="1" t="str">
        <f t="shared" si="96"/>
        <v/>
      </c>
    </row>
    <row r="562" spans="2:17" s="1" customFormat="1" ht="13" x14ac:dyDescent="0.25">
      <c r="B562" s="166"/>
      <c r="C562" s="166"/>
      <c r="D562" s="164"/>
      <c r="E562" s="103"/>
      <c r="F562" s="22"/>
      <c r="G562" s="146" t="str">
        <f t="shared" si="88"/>
        <v/>
      </c>
      <c r="H562" s="146"/>
      <c r="I562" s="45">
        <f t="shared" si="89"/>
        <v>0</v>
      </c>
      <c r="J562" s="170">
        <f>IFERROR(VLOOKUP($D562,PGP!$A:$B,2,FALSE),0)</f>
        <v>0</v>
      </c>
      <c r="K562" s="147">
        <f t="shared" si="90"/>
        <v>0</v>
      </c>
      <c r="L562" s="171">
        <f t="shared" si="91"/>
        <v>0</v>
      </c>
      <c r="M562" s="148" t="str">
        <f t="shared" si="92"/>
        <v>N/A</v>
      </c>
      <c r="N562" s="149" t="str">
        <f t="shared" si="93"/>
        <v/>
      </c>
      <c r="O562" s="150">
        <f t="shared" si="94"/>
        <v>0</v>
      </c>
      <c r="P562" s="151" t="str">
        <f t="shared" si="95"/>
        <v/>
      </c>
      <c r="Q562" s="1" t="str">
        <f t="shared" si="96"/>
        <v/>
      </c>
    </row>
    <row r="563" spans="2:17" s="1" customFormat="1" ht="13" x14ac:dyDescent="0.25">
      <c r="B563" s="166"/>
      <c r="C563" s="166"/>
      <c r="D563" s="164"/>
      <c r="E563" s="103"/>
      <c r="F563" s="22"/>
      <c r="G563" s="146" t="str">
        <f t="shared" si="88"/>
        <v/>
      </c>
      <c r="H563" s="146"/>
      <c r="I563" s="45">
        <f t="shared" si="89"/>
        <v>0</v>
      </c>
      <c r="J563" s="170">
        <f>IFERROR(VLOOKUP($D563,PGP!$A:$B,2,FALSE),0)</f>
        <v>0</v>
      </c>
      <c r="K563" s="147">
        <f t="shared" si="90"/>
        <v>0</v>
      </c>
      <c r="L563" s="171">
        <f t="shared" si="91"/>
        <v>0</v>
      </c>
      <c r="M563" s="148" t="str">
        <f t="shared" si="92"/>
        <v>N/A</v>
      </c>
      <c r="N563" s="149" t="str">
        <f t="shared" si="93"/>
        <v/>
      </c>
      <c r="O563" s="150">
        <f t="shared" si="94"/>
        <v>0</v>
      </c>
      <c r="P563" s="151" t="str">
        <f t="shared" si="95"/>
        <v/>
      </c>
      <c r="Q563" s="1" t="str">
        <f t="shared" si="96"/>
        <v/>
      </c>
    </row>
    <row r="564" spans="2:17" s="1" customFormat="1" ht="13" x14ac:dyDescent="0.25">
      <c r="B564" s="166"/>
      <c r="C564" s="166"/>
      <c r="D564" s="164"/>
      <c r="E564" s="103"/>
      <c r="F564" s="22"/>
      <c r="G564" s="146" t="str">
        <f t="shared" si="88"/>
        <v/>
      </c>
      <c r="H564" s="146"/>
      <c r="I564" s="45">
        <f t="shared" si="89"/>
        <v>0</v>
      </c>
      <c r="J564" s="170">
        <f>IFERROR(VLOOKUP($D564,PGP!$A:$B,2,FALSE),0)</f>
        <v>0</v>
      </c>
      <c r="K564" s="147">
        <f t="shared" si="90"/>
        <v>0</v>
      </c>
      <c r="L564" s="171">
        <f t="shared" si="91"/>
        <v>0</v>
      </c>
      <c r="M564" s="148" t="str">
        <f t="shared" si="92"/>
        <v>N/A</v>
      </c>
      <c r="N564" s="149" t="str">
        <f t="shared" si="93"/>
        <v/>
      </c>
      <c r="O564" s="150">
        <f t="shared" si="94"/>
        <v>0</v>
      </c>
      <c r="P564" s="151" t="str">
        <f t="shared" si="95"/>
        <v/>
      </c>
      <c r="Q564" s="1" t="str">
        <f t="shared" si="96"/>
        <v/>
      </c>
    </row>
    <row r="565" spans="2:17" s="1" customFormat="1" ht="13" x14ac:dyDescent="0.25">
      <c r="B565" s="166"/>
      <c r="C565" s="166"/>
      <c r="D565" s="164"/>
      <c r="E565" s="103"/>
      <c r="F565" s="22"/>
      <c r="G565" s="146" t="str">
        <f t="shared" si="88"/>
        <v/>
      </c>
      <c r="H565" s="146"/>
      <c r="I565" s="45">
        <f t="shared" si="89"/>
        <v>0</v>
      </c>
      <c r="J565" s="170">
        <f>IFERROR(VLOOKUP($D565,PGP!$A:$B,2,FALSE),0)</f>
        <v>0</v>
      </c>
      <c r="K565" s="147">
        <f t="shared" si="90"/>
        <v>0</v>
      </c>
      <c r="L565" s="171">
        <f t="shared" si="91"/>
        <v>0</v>
      </c>
      <c r="M565" s="148" t="str">
        <f t="shared" si="92"/>
        <v>N/A</v>
      </c>
      <c r="N565" s="149" t="str">
        <f t="shared" si="93"/>
        <v/>
      </c>
      <c r="O565" s="150">
        <f t="shared" si="94"/>
        <v>0</v>
      </c>
      <c r="P565" s="151" t="str">
        <f t="shared" si="95"/>
        <v/>
      </c>
      <c r="Q565" s="1" t="str">
        <f t="shared" si="96"/>
        <v/>
      </c>
    </row>
    <row r="566" spans="2:17" s="1" customFormat="1" ht="13" x14ac:dyDescent="0.25">
      <c r="B566" s="166"/>
      <c r="C566" s="166"/>
      <c r="D566" s="164"/>
      <c r="E566" s="103"/>
      <c r="F566" s="22"/>
      <c r="G566" s="146" t="str">
        <f t="shared" si="88"/>
        <v/>
      </c>
      <c r="H566" s="146"/>
      <c r="I566" s="45">
        <f t="shared" si="89"/>
        <v>0</v>
      </c>
      <c r="J566" s="170">
        <f>IFERROR(VLOOKUP($D566,PGP!$A:$B,2,FALSE),0)</f>
        <v>0</v>
      </c>
      <c r="K566" s="147">
        <f t="shared" si="90"/>
        <v>0</v>
      </c>
      <c r="L566" s="171">
        <f t="shared" si="91"/>
        <v>0</v>
      </c>
      <c r="M566" s="148" t="str">
        <f t="shared" si="92"/>
        <v>N/A</v>
      </c>
      <c r="N566" s="149" t="str">
        <f t="shared" si="93"/>
        <v/>
      </c>
      <c r="O566" s="150">
        <f t="shared" si="94"/>
        <v>0</v>
      </c>
      <c r="P566" s="151" t="str">
        <f t="shared" si="95"/>
        <v/>
      </c>
      <c r="Q566" s="1" t="str">
        <f t="shared" si="96"/>
        <v/>
      </c>
    </row>
    <row r="567" spans="2:17" s="1" customFormat="1" ht="13" x14ac:dyDescent="0.25">
      <c r="B567" s="166"/>
      <c r="C567" s="166"/>
      <c r="D567" s="164"/>
      <c r="E567" s="103"/>
      <c r="F567" s="22"/>
      <c r="G567" s="146" t="str">
        <f t="shared" si="88"/>
        <v/>
      </c>
      <c r="H567" s="146"/>
      <c r="I567" s="45">
        <f t="shared" si="89"/>
        <v>0</v>
      </c>
      <c r="J567" s="170">
        <f>IFERROR(VLOOKUP($D567,PGP!$A:$B,2,FALSE),0)</f>
        <v>0</v>
      </c>
      <c r="K567" s="147">
        <f t="shared" si="90"/>
        <v>0</v>
      </c>
      <c r="L567" s="171">
        <f t="shared" si="91"/>
        <v>0</v>
      </c>
      <c r="M567" s="148" t="str">
        <f t="shared" si="92"/>
        <v>N/A</v>
      </c>
      <c r="N567" s="149" t="str">
        <f t="shared" si="93"/>
        <v/>
      </c>
      <c r="O567" s="150">
        <f t="shared" si="94"/>
        <v>0</v>
      </c>
      <c r="P567" s="151" t="str">
        <f t="shared" si="95"/>
        <v/>
      </c>
      <c r="Q567" s="1" t="str">
        <f t="shared" si="96"/>
        <v/>
      </c>
    </row>
    <row r="568" spans="2:17" s="1" customFormat="1" ht="13" x14ac:dyDescent="0.25">
      <c r="B568" s="166"/>
      <c r="C568" s="166"/>
      <c r="D568" s="164"/>
      <c r="E568" s="103"/>
      <c r="F568" s="22"/>
      <c r="G568" s="146" t="str">
        <f t="shared" si="88"/>
        <v/>
      </c>
      <c r="H568" s="146"/>
      <c r="I568" s="45">
        <f t="shared" si="89"/>
        <v>0</v>
      </c>
      <c r="J568" s="170">
        <f>IFERROR(VLOOKUP($D568,PGP!$A:$B,2,FALSE),0)</f>
        <v>0</v>
      </c>
      <c r="K568" s="147">
        <f t="shared" si="90"/>
        <v>0</v>
      </c>
      <c r="L568" s="171">
        <f t="shared" si="91"/>
        <v>0</v>
      </c>
      <c r="M568" s="148" t="str">
        <f t="shared" si="92"/>
        <v>N/A</v>
      </c>
      <c r="N568" s="149" t="str">
        <f t="shared" si="93"/>
        <v/>
      </c>
      <c r="O568" s="150">
        <f t="shared" si="94"/>
        <v>0</v>
      </c>
      <c r="P568" s="151" t="str">
        <f t="shared" si="95"/>
        <v/>
      </c>
      <c r="Q568" s="1" t="str">
        <f t="shared" si="96"/>
        <v/>
      </c>
    </row>
    <row r="569" spans="2:17" s="1" customFormat="1" ht="13" x14ac:dyDescent="0.25">
      <c r="B569" s="166"/>
      <c r="C569" s="166"/>
      <c r="D569" s="164"/>
      <c r="E569" s="103"/>
      <c r="F569" s="22"/>
      <c r="G569" s="146" t="str">
        <f t="shared" si="88"/>
        <v/>
      </c>
      <c r="H569" s="146"/>
      <c r="I569" s="45">
        <f t="shared" si="89"/>
        <v>0</v>
      </c>
      <c r="J569" s="170">
        <f>IFERROR(VLOOKUP($D569,PGP!$A:$B,2,FALSE),0)</f>
        <v>0</v>
      </c>
      <c r="K569" s="147">
        <f t="shared" si="90"/>
        <v>0</v>
      </c>
      <c r="L569" s="171">
        <f t="shared" si="91"/>
        <v>0</v>
      </c>
      <c r="M569" s="148" t="str">
        <f t="shared" si="92"/>
        <v>N/A</v>
      </c>
      <c r="N569" s="149" t="str">
        <f t="shared" si="93"/>
        <v/>
      </c>
      <c r="O569" s="150">
        <f t="shared" si="94"/>
        <v>0</v>
      </c>
      <c r="P569" s="151" t="str">
        <f t="shared" si="95"/>
        <v/>
      </c>
      <c r="Q569" s="1" t="str">
        <f t="shared" si="96"/>
        <v/>
      </c>
    </row>
    <row r="570" spans="2:17" s="1" customFormat="1" ht="13" x14ac:dyDescent="0.25">
      <c r="B570" s="166"/>
      <c r="C570" s="166"/>
      <c r="D570" s="164"/>
      <c r="E570" s="103"/>
      <c r="F570" s="22"/>
      <c r="G570" s="146" t="str">
        <f t="shared" si="88"/>
        <v/>
      </c>
      <c r="H570" s="146"/>
      <c r="I570" s="45">
        <f t="shared" si="89"/>
        <v>0</v>
      </c>
      <c r="J570" s="170">
        <f>IFERROR(VLOOKUP($D570,PGP!$A:$B,2,FALSE),0)</f>
        <v>0</v>
      </c>
      <c r="K570" s="147">
        <f t="shared" si="90"/>
        <v>0</v>
      </c>
      <c r="L570" s="171">
        <f t="shared" si="91"/>
        <v>0</v>
      </c>
      <c r="M570" s="148" t="str">
        <f t="shared" si="92"/>
        <v>N/A</v>
      </c>
      <c r="N570" s="149" t="str">
        <f t="shared" si="93"/>
        <v/>
      </c>
      <c r="O570" s="150">
        <f t="shared" si="94"/>
        <v>0</v>
      </c>
      <c r="P570" s="151" t="str">
        <f t="shared" si="95"/>
        <v/>
      </c>
      <c r="Q570" s="1" t="str">
        <f t="shared" si="96"/>
        <v/>
      </c>
    </row>
    <row r="571" spans="2:17" s="1" customFormat="1" ht="13" x14ac:dyDescent="0.25">
      <c r="B571" s="166"/>
      <c r="C571" s="166"/>
      <c r="D571" s="164"/>
      <c r="E571" s="103"/>
      <c r="F571" s="22"/>
      <c r="G571" s="146" t="str">
        <f t="shared" si="88"/>
        <v/>
      </c>
      <c r="H571" s="146"/>
      <c r="I571" s="45">
        <f t="shared" si="89"/>
        <v>0</v>
      </c>
      <c r="J571" s="170">
        <f>IFERROR(VLOOKUP($D571,PGP!$A:$B,2,FALSE),0)</f>
        <v>0</v>
      </c>
      <c r="K571" s="147">
        <f t="shared" si="90"/>
        <v>0</v>
      </c>
      <c r="L571" s="171">
        <f t="shared" si="91"/>
        <v>0</v>
      </c>
      <c r="M571" s="148" t="str">
        <f t="shared" si="92"/>
        <v>N/A</v>
      </c>
      <c r="N571" s="149" t="str">
        <f t="shared" si="93"/>
        <v/>
      </c>
      <c r="O571" s="150">
        <f t="shared" si="94"/>
        <v>0</v>
      </c>
      <c r="P571" s="151" t="str">
        <f t="shared" si="95"/>
        <v/>
      </c>
      <c r="Q571" s="1" t="str">
        <f t="shared" si="96"/>
        <v/>
      </c>
    </row>
    <row r="572" spans="2:17" s="1" customFormat="1" ht="13" x14ac:dyDescent="0.25">
      <c r="B572" s="166"/>
      <c r="C572" s="166"/>
      <c r="D572" s="164"/>
      <c r="E572" s="103"/>
      <c r="F572" s="22"/>
      <c r="G572" s="146" t="str">
        <f t="shared" si="88"/>
        <v/>
      </c>
      <c r="H572" s="146"/>
      <c r="I572" s="45">
        <f t="shared" si="89"/>
        <v>0</v>
      </c>
      <c r="J572" s="170">
        <f>IFERROR(VLOOKUP($D572,PGP!$A:$B,2,FALSE),0)</f>
        <v>0</v>
      </c>
      <c r="K572" s="147">
        <f t="shared" si="90"/>
        <v>0</v>
      </c>
      <c r="L572" s="171">
        <f t="shared" si="91"/>
        <v>0</v>
      </c>
      <c r="M572" s="148" t="str">
        <f t="shared" si="92"/>
        <v>N/A</v>
      </c>
      <c r="N572" s="149" t="str">
        <f t="shared" si="93"/>
        <v/>
      </c>
      <c r="O572" s="150">
        <f t="shared" si="94"/>
        <v>0</v>
      </c>
      <c r="P572" s="151" t="str">
        <f t="shared" si="95"/>
        <v/>
      </c>
      <c r="Q572" s="1" t="str">
        <f t="shared" si="96"/>
        <v/>
      </c>
    </row>
    <row r="573" spans="2:17" s="1" customFormat="1" ht="13" x14ac:dyDescent="0.25">
      <c r="B573" s="166"/>
      <c r="C573" s="166"/>
      <c r="D573" s="164"/>
      <c r="E573" s="103"/>
      <c r="F573" s="22"/>
      <c r="G573" s="146" t="str">
        <f t="shared" si="88"/>
        <v/>
      </c>
      <c r="H573" s="146"/>
      <c r="I573" s="45">
        <f t="shared" si="89"/>
        <v>0</v>
      </c>
      <c r="J573" s="170">
        <f>IFERROR(VLOOKUP($D573,PGP!$A:$B,2,FALSE),0)</f>
        <v>0</v>
      </c>
      <c r="K573" s="147">
        <f t="shared" si="90"/>
        <v>0</v>
      </c>
      <c r="L573" s="171">
        <f t="shared" si="91"/>
        <v>0</v>
      </c>
      <c r="M573" s="148" t="str">
        <f t="shared" si="92"/>
        <v>N/A</v>
      </c>
      <c r="N573" s="149" t="str">
        <f t="shared" si="93"/>
        <v/>
      </c>
      <c r="O573" s="150">
        <f t="shared" si="94"/>
        <v>0</v>
      </c>
      <c r="P573" s="151" t="str">
        <f t="shared" si="95"/>
        <v/>
      </c>
      <c r="Q573" s="1" t="str">
        <f t="shared" si="96"/>
        <v/>
      </c>
    </row>
    <row r="574" spans="2:17" s="1" customFormat="1" ht="13" x14ac:dyDescent="0.25">
      <c r="B574" s="166"/>
      <c r="C574" s="166"/>
      <c r="D574" s="164"/>
      <c r="E574" s="103"/>
      <c r="F574" s="22"/>
      <c r="G574" s="146" t="str">
        <f t="shared" si="88"/>
        <v/>
      </c>
      <c r="H574" s="146"/>
      <c r="I574" s="45">
        <f t="shared" si="89"/>
        <v>0</v>
      </c>
      <c r="J574" s="170">
        <f>IFERROR(VLOOKUP($D574,PGP!$A:$B,2,FALSE),0)</f>
        <v>0</v>
      </c>
      <c r="K574" s="147">
        <f t="shared" si="90"/>
        <v>0</v>
      </c>
      <c r="L574" s="171">
        <f t="shared" si="91"/>
        <v>0</v>
      </c>
      <c r="M574" s="148" t="str">
        <f t="shared" si="92"/>
        <v>N/A</v>
      </c>
      <c r="N574" s="149" t="str">
        <f t="shared" si="93"/>
        <v/>
      </c>
      <c r="O574" s="150">
        <f t="shared" si="94"/>
        <v>0</v>
      </c>
      <c r="P574" s="151" t="str">
        <f t="shared" si="95"/>
        <v/>
      </c>
      <c r="Q574" s="1" t="str">
        <f t="shared" si="96"/>
        <v/>
      </c>
    </row>
    <row r="575" spans="2:17" s="1" customFormat="1" ht="13" x14ac:dyDescent="0.25">
      <c r="B575" s="166"/>
      <c r="C575" s="166"/>
      <c r="D575" s="164"/>
      <c r="E575" s="103"/>
      <c r="F575" s="22"/>
      <c r="G575" s="146" t="str">
        <f t="shared" si="88"/>
        <v/>
      </c>
      <c r="H575" s="146"/>
      <c r="I575" s="45">
        <f t="shared" si="89"/>
        <v>0</v>
      </c>
      <c r="J575" s="170">
        <f>IFERROR(VLOOKUP($D575,PGP!$A:$B,2,FALSE),0)</f>
        <v>0</v>
      </c>
      <c r="K575" s="147">
        <f t="shared" si="90"/>
        <v>0</v>
      </c>
      <c r="L575" s="171">
        <f t="shared" si="91"/>
        <v>0</v>
      </c>
      <c r="M575" s="148" t="str">
        <f t="shared" si="92"/>
        <v>N/A</v>
      </c>
      <c r="N575" s="149" t="str">
        <f t="shared" si="93"/>
        <v/>
      </c>
      <c r="O575" s="150">
        <f t="shared" si="94"/>
        <v>0</v>
      </c>
      <c r="P575" s="151" t="str">
        <f t="shared" si="95"/>
        <v/>
      </c>
      <c r="Q575" s="1" t="str">
        <f t="shared" si="96"/>
        <v/>
      </c>
    </row>
    <row r="576" spans="2:17" s="1" customFormat="1" ht="13" x14ac:dyDescent="0.25">
      <c r="B576" s="166"/>
      <c r="C576" s="166"/>
      <c r="D576" s="164"/>
      <c r="E576" s="103"/>
      <c r="F576" s="22"/>
      <c r="G576" s="146" t="str">
        <f t="shared" si="88"/>
        <v/>
      </c>
      <c r="H576" s="146"/>
      <c r="I576" s="45">
        <f t="shared" si="89"/>
        <v>0</v>
      </c>
      <c r="J576" s="170">
        <f>IFERROR(VLOOKUP($D576,PGP!$A:$B,2,FALSE),0)</f>
        <v>0</v>
      </c>
      <c r="K576" s="147">
        <f t="shared" si="90"/>
        <v>0</v>
      </c>
      <c r="L576" s="171">
        <f t="shared" si="91"/>
        <v>0</v>
      </c>
      <c r="M576" s="148" t="str">
        <f t="shared" si="92"/>
        <v>N/A</v>
      </c>
      <c r="N576" s="149" t="str">
        <f t="shared" si="93"/>
        <v/>
      </c>
      <c r="O576" s="150">
        <f t="shared" si="94"/>
        <v>0</v>
      </c>
      <c r="P576" s="151" t="str">
        <f t="shared" si="95"/>
        <v/>
      </c>
      <c r="Q576" s="1" t="str">
        <f t="shared" si="96"/>
        <v/>
      </c>
    </row>
    <row r="577" spans="2:17" s="1" customFormat="1" ht="13" x14ac:dyDescent="0.25">
      <c r="B577" s="166"/>
      <c r="C577" s="166"/>
      <c r="D577" s="164"/>
      <c r="E577" s="103"/>
      <c r="F577" s="22"/>
      <c r="G577" s="146" t="str">
        <f t="shared" si="88"/>
        <v/>
      </c>
      <c r="H577" s="146"/>
      <c r="I577" s="45">
        <f t="shared" si="89"/>
        <v>0</v>
      </c>
      <c r="J577" s="170">
        <f>IFERROR(VLOOKUP($D577,PGP!$A:$B,2,FALSE),0)</f>
        <v>0</v>
      </c>
      <c r="K577" s="147">
        <f t="shared" si="90"/>
        <v>0</v>
      </c>
      <c r="L577" s="171">
        <f t="shared" si="91"/>
        <v>0</v>
      </c>
      <c r="M577" s="148" t="str">
        <f t="shared" si="92"/>
        <v>N/A</v>
      </c>
      <c r="N577" s="149" t="str">
        <f t="shared" si="93"/>
        <v/>
      </c>
      <c r="O577" s="150">
        <f t="shared" si="94"/>
        <v>0</v>
      </c>
      <c r="P577" s="151" t="str">
        <f t="shared" si="95"/>
        <v/>
      </c>
      <c r="Q577" s="1" t="str">
        <f t="shared" si="96"/>
        <v/>
      </c>
    </row>
    <row r="578" spans="2:17" s="1" customFormat="1" ht="13" x14ac:dyDescent="0.25">
      <c r="B578" s="166"/>
      <c r="C578" s="166"/>
      <c r="D578" s="164"/>
      <c r="E578" s="103"/>
      <c r="F578" s="22"/>
      <c r="G578" s="146" t="str">
        <f t="shared" si="88"/>
        <v/>
      </c>
      <c r="H578" s="146"/>
      <c r="I578" s="45">
        <f t="shared" si="89"/>
        <v>0</v>
      </c>
      <c r="J578" s="170">
        <f>IFERROR(VLOOKUP($D578,PGP!$A:$B,2,FALSE),0)</f>
        <v>0</v>
      </c>
      <c r="K578" s="147">
        <f t="shared" si="90"/>
        <v>0</v>
      </c>
      <c r="L578" s="171">
        <f t="shared" si="91"/>
        <v>0</v>
      </c>
      <c r="M578" s="148" t="str">
        <f t="shared" si="92"/>
        <v>N/A</v>
      </c>
      <c r="N578" s="149" t="str">
        <f t="shared" si="93"/>
        <v/>
      </c>
      <c r="O578" s="150">
        <f t="shared" si="94"/>
        <v>0</v>
      </c>
      <c r="P578" s="151" t="str">
        <f t="shared" si="95"/>
        <v/>
      </c>
      <c r="Q578" s="1" t="str">
        <f t="shared" si="96"/>
        <v/>
      </c>
    </row>
    <row r="579" spans="2:17" s="1" customFormat="1" ht="13" x14ac:dyDescent="0.25">
      <c r="B579" s="166"/>
      <c r="C579" s="166"/>
      <c r="D579" s="164"/>
      <c r="E579" s="103"/>
      <c r="F579" s="22"/>
      <c r="G579" s="146" t="str">
        <f t="shared" si="88"/>
        <v/>
      </c>
      <c r="H579" s="146"/>
      <c r="I579" s="45">
        <f t="shared" si="89"/>
        <v>0</v>
      </c>
      <c r="J579" s="170">
        <f>IFERROR(VLOOKUP($D579,PGP!$A:$B,2,FALSE),0)</f>
        <v>0</v>
      </c>
      <c r="K579" s="147">
        <f t="shared" si="90"/>
        <v>0</v>
      </c>
      <c r="L579" s="171">
        <f t="shared" si="91"/>
        <v>0</v>
      </c>
      <c r="M579" s="148" t="str">
        <f t="shared" si="92"/>
        <v>N/A</v>
      </c>
      <c r="N579" s="149" t="str">
        <f t="shared" si="93"/>
        <v/>
      </c>
      <c r="O579" s="150">
        <f t="shared" si="94"/>
        <v>0</v>
      </c>
      <c r="P579" s="151" t="str">
        <f t="shared" si="95"/>
        <v/>
      </c>
      <c r="Q579" s="1" t="str">
        <f t="shared" si="96"/>
        <v/>
      </c>
    </row>
    <row r="580" spans="2:17" s="1" customFormat="1" ht="13" x14ac:dyDescent="0.25">
      <c r="B580" s="166"/>
      <c r="C580" s="166"/>
      <c r="D580" s="164"/>
      <c r="E580" s="103"/>
      <c r="F580" s="22"/>
      <c r="G580" s="146" t="str">
        <f t="shared" si="88"/>
        <v/>
      </c>
      <c r="H580" s="146"/>
      <c r="I580" s="45">
        <f t="shared" si="89"/>
        <v>0</v>
      </c>
      <c r="J580" s="170">
        <f>IFERROR(VLOOKUP($D580,PGP!$A:$B,2,FALSE),0)</f>
        <v>0</v>
      </c>
      <c r="K580" s="147">
        <f t="shared" si="90"/>
        <v>0</v>
      </c>
      <c r="L580" s="171">
        <f t="shared" si="91"/>
        <v>0</v>
      </c>
      <c r="M580" s="148" t="str">
        <f t="shared" si="92"/>
        <v>N/A</v>
      </c>
      <c r="N580" s="149" t="str">
        <f t="shared" si="93"/>
        <v/>
      </c>
      <c r="O580" s="150">
        <f t="shared" si="94"/>
        <v>0</v>
      </c>
      <c r="P580" s="151" t="str">
        <f t="shared" si="95"/>
        <v/>
      </c>
      <c r="Q580" s="1" t="str">
        <f t="shared" si="96"/>
        <v/>
      </c>
    </row>
    <row r="581" spans="2:17" s="1" customFormat="1" ht="13" x14ac:dyDescent="0.25">
      <c r="B581" s="166"/>
      <c r="C581" s="166"/>
      <c r="D581" s="164"/>
      <c r="E581" s="103"/>
      <c r="F581" s="22"/>
      <c r="G581" s="146" t="str">
        <f t="shared" si="88"/>
        <v/>
      </c>
      <c r="H581" s="146"/>
      <c r="I581" s="45">
        <f t="shared" si="89"/>
        <v>0</v>
      </c>
      <c r="J581" s="170">
        <f>IFERROR(VLOOKUP($D581,PGP!$A:$B,2,FALSE),0)</f>
        <v>0</v>
      </c>
      <c r="K581" s="147">
        <f t="shared" si="90"/>
        <v>0</v>
      </c>
      <c r="L581" s="171">
        <f t="shared" si="91"/>
        <v>0</v>
      </c>
      <c r="M581" s="148" t="str">
        <f t="shared" si="92"/>
        <v>N/A</v>
      </c>
      <c r="N581" s="149" t="str">
        <f t="shared" si="93"/>
        <v/>
      </c>
      <c r="O581" s="150">
        <f t="shared" si="94"/>
        <v>0</v>
      </c>
      <c r="P581" s="151" t="str">
        <f t="shared" si="95"/>
        <v/>
      </c>
      <c r="Q581" s="1" t="str">
        <f t="shared" si="96"/>
        <v/>
      </c>
    </row>
    <row r="582" spans="2:17" s="1" customFormat="1" ht="13" x14ac:dyDescent="0.25">
      <c r="B582" s="166"/>
      <c r="C582" s="166"/>
      <c r="D582" s="164"/>
      <c r="E582" s="103"/>
      <c r="F582" s="22"/>
      <c r="G582" s="146" t="str">
        <f t="shared" si="88"/>
        <v/>
      </c>
      <c r="H582" s="146"/>
      <c r="I582" s="45">
        <f t="shared" si="89"/>
        <v>0</v>
      </c>
      <c r="J582" s="170">
        <f>IFERROR(VLOOKUP($D582,PGP!$A:$B,2,FALSE),0)</f>
        <v>0</v>
      </c>
      <c r="K582" s="147">
        <f t="shared" si="90"/>
        <v>0</v>
      </c>
      <c r="L582" s="171">
        <f t="shared" si="91"/>
        <v>0</v>
      </c>
      <c r="M582" s="148" t="str">
        <f t="shared" si="92"/>
        <v>N/A</v>
      </c>
      <c r="N582" s="149" t="str">
        <f t="shared" si="93"/>
        <v/>
      </c>
      <c r="O582" s="150">
        <f t="shared" si="94"/>
        <v>0</v>
      </c>
      <c r="P582" s="151" t="str">
        <f t="shared" si="95"/>
        <v/>
      </c>
      <c r="Q582" s="1" t="str">
        <f t="shared" si="96"/>
        <v/>
      </c>
    </row>
    <row r="583" spans="2:17" s="1" customFormat="1" ht="13" x14ac:dyDescent="0.25">
      <c r="B583" s="166"/>
      <c r="C583" s="166"/>
      <c r="D583" s="164"/>
      <c r="E583" s="103"/>
      <c r="F583" s="22"/>
      <c r="G583" s="146" t="str">
        <f t="shared" si="88"/>
        <v/>
      </c>
      <c r="H583" s="146"/>
      <c r="I583" s="45">
        <f t="shared" si="89"/>
        <v>0</v>
      </c>
      <c r="J583" s="170">
        <f>IFERROR(VLOOKUP($D583,PGP!$A:$B,2,FALSE),0)</f>
        <v>0</v>
      </c>
      <c r="K583" s="147">
        <f t="shared" si="90"/>
        <v>0</v>
      </c>
      <c r="L583" s="171">
        <f t="shared" si="91"/>
        <v>0</v>
      </c>
      <c r="M583" s="148" t="str">
        <f t="shared" si="92"/>
        <v>N/A</v>
      </c>
      <c r="N583" s="149" t="str">
        <f t="shared" si="93"/>
        <v/>
      </c>
      <c r="O583" s="150">
        <f t="shared" si="94"/>
        <v>0</v>
      </c>
      <c r="P583" s="151" t="str">
        <f t="shared" si="95"/>
        <v/>
      </c>
      <c r="Q583" s="1" t="str">
        <f t="shared" si="96"/>
        <v/>
      </c>
    </row>
    <row r="584" spans="2:17" s="1" customFormat="1" ht="13" x14ac:dyDescent="0.25">
      <c r="B584" s="166"/>
      <c r="C584" s="166"/>
      <c r="D584" s="164"/>
      <c r="E584" s="103"/>
      <c r="F584" s="22"/>
      <c r="G584" s="146" t="str">
        <f t="shared" si="88"/>
        <v/>
      </c>
      <c r="H584" s="146"/>
      <c r="I584" s="45">
        <f t="shared" si="89"/>
        <v>0</v>
      </c>
      <c r="J584" s="170">
        <f>IFERROR(VLOOKUP($D584,PGP!$A:$B,2,FALSE),0)</f>
        <v>0</v>
      </c>
      <c r="K584" s="147">
        <f t="shared" si="90"/>
        <v>0</v>
      </c>
      <c r="L584" s="171">
        <f t="shared" si="91"/>
        <v>0</v>
      </c>
      <c r="M584" s="148" t="str">
        <f t="shared" si="92"/>
        <v>N/A</v>
      </c>
      <c r="N584" s="149" t="str">
        <f t="shared" si="93"/>
        <v/>
      </c>
      <c r="O584" s="150">
        <f t="shared" si="94"/>
        <v>0</v>
      </c>
      <c r="P584" s="151" t="str">
        <f t="shared" si="95"/>
        <v/>
      </c>
      <c r="Q584" s="1" t="str">
        <f t="shared" si="96"/>
        <v/>
      </c>
    </row>
    <row r="585" spans="2:17" s="1" customFormat="1" ht="13" x14ac:dyDescent="0.25">
      <c r="B585" s="166"/>
      <c r="C585" s="166"/>
      <c r="D585" s="164"/>
      <c r="E585" s="103"/>
      <c r="F585" s="22"/>
      <c r="G585" s="146" t="str">
        <f t="shared" si="88"/>
        <v/>
      </c>
      <c r="H585" s="146"/>
      <c r="I585" s="45">
        <f t="shared" si="89"/>
        <v>0</v>
      </c>
      <c r="J585" s="170">
        <f>IFERROR(VLOOKUP($D585,PGP!$A:$B,2,FALSE),0)</f>
        <v>0</v>
      </c>
      <c r="K585" s="147">
        <f t="shared" si="90"/>
        <v>0</v>
      </c>
      <c r="L585" s="171">
        <f t="shared" si="91"/>
        <v>0</v>
      </c>
      <c r="M585" s="148" t="str">
        <f t="shared" si="92"/>
        <v>N/A</v>
      </c>
      <c r="N585" s="149" t="str">
        <f t="shared" si="93"/>
        <v/>
      </c>
      <c r="O585" s="150">
        <f t="shared" si="94"/>
        <v>0</v>
      </c>
      <c r="P585" s="151" t="str">
        <f t="shared" si="95"/>
        <v/>
      </c>
      <c r="Q585" s="1" t="str">
        <f t="shared" si="96"/>
        <v/>
      </c>
    </row>
    <row r="586" spans="2:17" s="1" customFormat="1" ht="13" x14ac:dyDescent="0.25">
      <c r="B586" s="166"/>
      <c r="C586" s="166"/>
      <c r="D586" s="164"/>
      <c r="E586" s="103"/>
      <c r="F586" s="22"/>
      <c r="G586" s="146" t="str">
        <f t="shared" si="88"/>
        <v/>
      </c>
      <c r="H586" s="146"/>
      <c r="I586" s="45">
        <f t="shared" si="89"/>
        <v>0</v>
      </c>
      <c r="J586" s="170">
        <f>IFERROR(VLOOKUP($D586,PGP!$A:$B,2,FALSE),0)</f>
        <v>0</v>
      </c>
      <c r="K586" s="147">
        <f t="shared" si="90"/>
        <v>0</v>
      </c>
      <c r="L586" s="171">
        <f t="shared" si="91"/>
        <v>0</v>
      </c>
      <c r="M586" s="148" t="str">
        <f t="shared" si="92"/>
        <v>N/A</v>
      </c>
      <c r="N586" s="149" t="str">
        <f t="shared" si="93"/>
        <v/>
      </c>
      <c r="O586" s="150">
        <f t="shared" si="94"/>
        <v>0</v>
      </c>
      <c r="P586" s="151" t="str">
        <f t="shared" si="95"/>
        <v/>
      </c>
      <c r="Q586" s="1" t="str">
        <f t="shared" si="96"/>
        <v/>
      </c>
    </row>
    <row r="587" spans="2:17" s="1" customFormat="1" ht="13" x14ac:dyDescent="0.25">
      <c r="B587" s="166"/>
      <c r="C587" s="166"/>
      <c r="D587" s="164"/>
      <c r="E587" s="103"/>
      <c r="F587" s="22"/>
      <c r="G587" s="146" t="str">
        <f t="shared" si="88"/>
        <v/>
      </c>
      <c r="H587" s="146"/>
      <c r="I587" s="45">
        <f t="shared" si="89"/>
        <v>0</v>
      </c>
      <c r="J587" s="170">
        <f>IFERROR(VLOOKUP($D587,PGP!$A:$B,2,FALSE),0)</f>
        <v>0</v>
      </c>
      <c r="K587" s="147">
        <f t="shared" si="90"/>
        <v>0</v>
      </c>
      <c r="L587" s="171">
        <f t="shared" si="91"/>
        <v>0</v>
      </c>
      <c r="M587" s="148" t="str">
        <f t="shared" si="92"/>
        <v>N/A</v>
      </c>
      <c r="N587" s="149" t="str">
        <f t="shared" si="93"/>
        <v/>
      </c>
      <c r="O587" s="150">
        <f t="shared" si="94"/>
        <v>0</v>
      </c>
      <c r="P587" s="151" t="str">
        <f t="shared" si="95"/>
        <v/>
      </c>
      <c r="Q587" s="1" t="str">
        <f t="shared" si="96"/>
        <v/>
      </c>
    </row>
    <row r="588" spans="2:17" s="1" customFormat="1" ht="13" x14ac:dyDescent="0.25">
      <c r="B588" s="166"/>
      <c r="C588" s="166"/>
      <c r="D588" s="164"/>
      <c r="E588" s="103"/>
      <c r="F588" s="22"/>
      <c r="G588" s="146" t="str">
        <f t="shared" si="88"/>
        <v/>
      </c>
      <c r="H588" s="146"/>
      <c r="I588" s="45">
        <f t="shared" si="89"/>
        <v>0</v>
      </c>
      <c r="J588" s="170">
        <f>IFERROR(VLOOKUP($D588,PGP!$A:$B,2,FALSE),0)</f>
        <v>0</v>
      </c>
      <c r="K588" s="147">
        <f t="shared" si="90"/>
        <v>0</v>
      </c>
      <c r="L588" s="171">
        <f t="shared" si="91"/>
        <v>0</v>
      </c>
      <c r="M588" s="148" t="str">
        <f t="shared" si="92"/>
        <v>N/A</v>
      </c>
      <c r="N588" s="149" t="str">
        <f t="shared" si="93"/>
        <v/>
      </c>
      <c r="O588" s="150">
        <f t="shared" si="94"/>
        <v>0</v>
      </c>
      <c r="P588" s="151" t="str">
        <f t="shared" si="95"/>
        <v/>
      </c>
      <c r="Q588" s="1" t="str">
        <f t="shared" si="96"/>
        <v/>
      </c>
    </row>
    <row r="589" spans="2:17" s="1" customFormat="1" ht="13" x14ac:dyDescent="0.25">
      <c r="B589" s="166"/>
      <c r="C589" s="166"/>
      <c r="D589" s="164"/>
      <c r="E589" s="103"/>
      <c r="F589" s="22"/>
      <c r="G589" s="146" t="str">
        <f t="shared" si="88"/>
        <v/>
      </c>
      <c r="H589" s="146"/>
      <c r="I589" s="45">
        <f t="shared" si="89"/>
        <v>0</v>
      </c>
      <c r="J589" s="170">
        <f>IFERROR(VLOOKUP($D589,PGP!$A:$B,2,FALSE),0)</f>
        <v>0</v>
      </c>
      <c r="K589" s="147">
        <f t="shared" si="90"/>
        <v>0</v>
      </c>
      <c r="L589" s="171">
        <f t="shared" si="91"/>
        <v>0</v>
      </c>
      <c r="M589" s="148" t="str">
        <f t="shared" si="92"/>
        <v>N/A</v>
      </c>
      <c r="N589" s="149" t="str">
        <f t="shared" si="93"/>
        <v/>
      </c>
      <c r="O589" s="150">
        <f t="shared" si="94"/>
        <v>0</v>
      </c>
      <c r="P589" s="151" t="str">
        <f t="shared" si="95"/>
        <v/>
      </c>
      <c r="Q589" s="1" t="str">
        <f t="shared" si="96"/>
        <v/>
      </c>
    </row>
    <row r="590" spans="2:17" s="1" customFormat="1" ht="13" x14ac:dyDescent="0.25">
      <c r="B590" s="166"/>
      <c r="C590" s="166"/>
      <c r="D590" s="164"/>
      <c r="E590" s="103"/>
      <c r="F590" s="22"/>
      <c r="G590" s="146" t="str">
        <f t="shared" si="88"/>
        <v/>
      </c>
      <c r="H590" s="146"/>
      <c r="I590" s="45">
        <f t="shared" si="89"/>
        <v>0</v>
      </c>
      <c r="J590" s="170">
        <f>IFERROR(VLOOKUP($D590,PGP!$A:$B,2,FALSE),0)</f>
        <v>0</v>
      </c>
      <c r="K590" s="147">
        <f t="shared" si="90"/>
        <v>0</v>
      </c>
      <c r="L590" s="171">
        <f t="shared" si="91"/>
        <v>0</v>
      </c>
      <c r="M590" s="148" t="str">
        <f t="shared" si="92"/>
        <v>N/A</v>
      </c>
      <c r="N590" s="149" t="str">
        <f t="shared" si="93"/>
        <v/>
      </c>
      <c r="O590" s="150">
        <f t="shared" si="94"/>
        <v>0</v>
      </c>
      <c r="P590" s="151" t="str">
        <f t="shared" si="95"/>
        <v/>
      </c>
      <c r="Q590" s="1" t="str">
        <f t="shared" si="96"/>
        <v/>
      </c>
    </row>
    <row r="591" spans="2:17" s="1" customFormat="1" ht="13" x14ac:dyDescent="0.25">
      <c r="B591" s="166"/>
      <c r="C591" s="166"/>
      <c r="D591" s="164"/>
      <c r="E591" s="103"/>
      <c r="F591" s="22"/>
      <c r="G591" s="146" t="str">
        <f t="shared" si="88"/>
        <v/>
      </c>
      <c r="H591" s="146"/>
      <c r="I591" s="45">
        <f t="shared" si="89"/>
        <v>0</v>
      </c>
      <c r="J591" s="170">
        <f>IFERROR(VLOOKUP($D591,PGP!$A:$B,2,FALSE),0)</f>
        <v>0</v>
      </c>
      <c r="K591" s="147">
        <f t="shared" si="90"/>
        <v>0</v>
      </c>
      <c r="L591" s="171">
        <f t="shared" si="91"/>
        <v>0</v>
      </c>
      <c r="M591" s="148" t="str">
        <f t="shared" si="92"/>
        <v>N/A</v>
      </c>
      <c r="N591" s="149" t="str">
        <f t="shared" si="93"/>
        <v/>
      </c>
      <c r="O591" s="150">
        <f t="shared" si="94"/>
        <v>0</v>
      </c>
      <c r="P591" s="151" t="str">
        <f t="shared" si="95"/>
        <v/>
      </c>
      <c r="Q591" s="1" t="str">
        <f t="shared" si="96"/>
        <v/>
      </c>
    </row>
    <row r="592" spans="2:17" s="1" customFormat="1" ht="13" x14ac:dyDescent="0.25">
      <c r="B592" s="166"/>
      <c r="C592" s="166"/>
      <c r="D592" s="164"/>
      <c r="E592" s="103"/>
      <c r="F592" s="22"/>
      <c r="G592" s="146" t="str">
        <f t="shared" si="88"/>
        <v/>
      </c>
      <c r="H592" s="146"/>
      <c r="I592" s="45">
        <f t="shared" si="89"/>
        <v>0</v>
      </c>
      <c r="J592" s="170">
        <f>IFERROR(VLOOKUP($D592,PGP!$A:$B,2,FALSE),0)</f>
        <v>0</v>
      </c>
      <c r="K592" s="147">
        <f t="shared" si="90"/>
        <v>0</v>
      </c>
      <c r="L592" s="171">
        <f t="shared" si="91"/>
        <v>0</v>
      </c>
      <c r="M592" s="148" t="str">
        <f t="shared" si="92"/>
        <v>N/A</v>
      </c>
      <c r="N592" s="149" t="str">
        <f t="shared" si="93"/>
        <v/>
      </c>
      <c r="O592" s="150">
        <f t="shared" si="94"/>
        <v>0</v>
      </c>
      <c r="P592" s="151" t="str">
        <f t="shared" si="95"/>
        <v/>
      </c>
      <c r="Q592" s="1" t="str">
        <f t="shared" si="96"/>
        <v/>
      </c>
    </row>
    <row r="593" spans="2:17" s="1" customFormat="1" ht="13" x14ac:dyDescent="0.25">
      <c r="B593" s="166"/>
      <c r="C593" s="166"/>
      <c r="D593" s="164"/>
      <c r="E593" s="103"/>
      <c r="F593" s="22"/>
      <c r="G593" s="146" t="str">
        <f t="shared" si="88"/>
        <v/>
      </c>
      <c r="H593" s="146"/>
      <c r="I593" s="45">
        <f t="shared" si="89"/>
        <v>0</v>
      </c>
      <c r="J593" s="170">
        <f>IFERROR(VLOOKUP($D593,PGP!$A:$B,2,FALSE),0)</f>
        <v>0</v>
      </c>
      <c r="K593" s="147">
        <f t="shared" si="90"/>
        <v>0</v>
      </c>
      <c r="L593" s="171">
        <f t="shared" si="91"/>
        <v>0</v>
      </c>
      <c r="M593" s="148" t="str">
        <f t="shared" si="92"/>
        <v>N/A</v>
      </c>
      <c r="N593" s="149" t="str">
        <f t="shared" si="93"/>
        <v/>
      </c>
      <c r="O593" s="150">
        <f t="shared" si="94"/>
        <v>0</v>
      </c>
      <c r="P593" s="151" t="str">
        <f t="shared" si="95"/>
        <v/>
      </c>
      <c r="Q593" s="1" t="str">
        <f t="shared" si="96"/>
        <v/>
      </c>
    </row>
    <row r="594" spans="2:17" s="1" customFormat="1" ht="13" x14ac:dyDescent="0.25">
      <c r="B594" s="166"/>
      <c r="C594" s="166"/>
      <c r="D594" s="164"/>
      <c r="E594" s="103"/>
      <c r="F594" s="22"/>
      <c r="G594" s="146" t="str">
        <f t="shared" si="88"/>
        <v/>
      </c>
      <c r="H594" s="146"/>
      <c r="I594" s="45">
        <f t="shared" si="89"/>
        <v>0</v>
      </c>
      <c r="J594" s="170">
        <f>IFERROR(VLOOKUP($D594,PGP!$A:$B,2,FALSE),0)</f>
        <v>0</v>
      </c>
      <c r="K594" s="147">
        <f t="shared" si="90"/>
        <v>0</v>
      </c>
      <c r="L594" s="171">
        <f t="shared" si="91"/>
        <v>0</v>
      </c>
      <c r="M594" s="148" t="str">
        <f t="shared" si="92"/>
        <v>N/A</v>
      </c>
      <c r="N594" s="149" t="str">
        <f t="shared" si="93"/>
        <v/>
      </c>
      <c r="O594" s="150">
        <f t="shared" si="94"/>
        <v>0</v>
      </c>
      <c r="P594" s="151" t="str">
        <f t="shared" si="95"/>
        <v/>
      </c>
      <c r="Q594" s="1" t="str">
        <f t="shared" si="96"/>
        <v/>
      </c>
    </row>
    <row r="595" spans="2:17" s="1" customFormat="1" ht="13" x14ac:dyDescent="0.25">
      <c r="B595" s="166"/>
      <c r="C595" s="166"/>
      <c r="D595" s="164"/>
      <c r="E595" s="103"/>
      <c r="F595" s="22"/>
      <c r="G595" s="146" t="str">
        <f t="shared" si="88"/>
        <v/>
      </c>
      <c r="H595" s="146"/>
      <c r="I595" s="45">
        <f t="shared" si="89"/>
        <v>0</v>
      </c>
      <c r="J595" s="170">
        <f>IFERROR(VLOOKUP($D595,PGP!$A:$B,2,FALSE),0)</f>
        <v>0</v>
      </c>
      <c r="K595" s="147">
        <f t="shared" si="90"/>
        <v>0</v>
      </c>
      <c r="L595" s="171">
        <f t="shared" si="91"/>
        <v>0</v>
      </c>
      <c r="M595" s="148" t="str">
        <f t="shared" si="92"/>
        <v>N/A</v>
      </c>
      <c r="N595" s="149" t="str">
        <f t="shared" si="93"/>
        <v/>
      </c>
      <c r="O595" s="150">
        <f t="shared" si="94"/>
        <v>0</v>
      </c>
      <c r="P595" s="151" t="str">
        <f t="shared" si="95"/>
        <v/>
      </c>
      <c r="Q595" s="1" t="str">
        <f t="shared" si="96"/>
        <v/>
      </c>
    </row>
    <row r="596" spans="2:17" s="1" customFormat="1" ht="13" x14ac:dyDescent="0.25">
      <c r="B596" s="166"/>
      <c r="C596" s="166"/>
      <c r="D596" s="164"/>
      <c r="E596" s="103"/>
      <c r="F596" s="22"/>
      <c r="G596" s="146" t="str">
        <f t="shared" si="88"/>
        <v/>
      </c>
      <c r="H596" s="146"/>
      <c r="I596" s="45">
        <f t="shared" si="89"/>
        <v>0</v>
      </c>
      <c r="J596" s="170">
        <f>IFERROR(VLOOKUP($D596,PGP!$A:$B,2,FALSE),0)</f>
        <v>0</v>
      </c>
      <c r="K596" s="147">
        <f t="shared" si="90"/>
        <v>0</v>
      </c>
      <c r="L596" s="171">
        <f t="shared" si="91"/>
        <v>0</v>
      </c>
      <c r="M596" s="148" t="str">
        <f t="shared" si="92"/>
        <v>N/A</v>
      </c>
      <c r="N596" s="149" t="str">
        <f t="shared" si="93"/>
        <v/>
      </c>
      <c r="O596" s="150">
        <f t="shared" si="94"/>
        <v>0</v>
      </c>
      <c r="P596" s="151" t="str">
        <f t="shared" si="95"/>
        <v/>
      </c>
      <c r="Q596" s="1" t="str">
        <f t="shared" si="96"/>
        <v/>
      </c>
    </row>
    <row r="597" spans="2:17" s="1" customFormat="1" ht="13" x14ac:dyDescent="0.25">
      <c r="B597" s="166"/>
      <c r="C597" s="166"/>
      <c r="D597" s="164"/>
      <c r="E597" s="103"/>
      <c r="F597" s="22"/>
      <c r="G597" s="146" t="str">
        <f t="shared" si="88"/>
        <v/>
      </c>
      <c r="H597" s="146"/>
      <c r="I597" s="45">
        <f t="shared" si="89"/>
        <v>0</v>
      </c>
      <c r="J597" s="170">
        <f>IFERROR(VLOOKUP($D597,PGP!$A:$B,2,FALSE),0)</f>
        <v>0</v>
      </c>
      <c r="K597" s="147">
        <f t="shared" si="90"/>
        <v>0</v>
      </c>
      <c r="L597" s="171">
        <f t="shared" si="91"/>
        <v>0</v>
      </c>
      <c r="M597" s="148" t="str">
        <f t="shared" si="92"/>
        <v>N/A</v>
      </c>
      <c r="N597" s="149" t="str">
        <f t="shared" si="93"/>
        <v/>
      </c>
      <c r="O597" s="150">
        <f t="shared" si="94"/>
        <v>0</v>
      </c>
      <c r="P597" s="151" t="str">
        <f t="shared" si="95"/>
        <v/>
      </c>
      <c r="Q597" s="1" t="str">
        <f t="shared" si="96"/>
        <v/>
      </c>
    </row>
    <row r="598" spans="2:17" s="1" customFormat="1" ht="13" x14ac:dyDescent="0.25">
      <c r="B598" s="166"/>
      <c r="C598" s="166"/>
      <c r="D598" s="164"/>
      <c r="E598" s="103"/>
      <c r="F598" s="22"/>
      <c r="G598" s="146" t="str">
        <f t="shared" si="88"/>
        <v/>
      </c>
      <c r="H598" s="146"/>
      <c r="I598" s="45">
        <f t="shared" si="89"/>
        <v>0</v>
      </c>
      <c r="J598" s="170">
        <f>IFERROR(VLOOKUP($D598,PGP!$A:$B,2,FALSE),0)</f>
        <v>0</v>
      </c>
      <c r="K598" s="147">
        <f t="shared" si="90"/>
        <v>0</v>
      </c>
      <c r="L598" s="171">
        <f t="shared" si="91"/>
        <v>0</v>
      </c>
      <c r="M598" s="148" t="str">
        <f t="shared" si="92"/>
        <v>N/A</v>
      </c>
      <c r="N598" s="149" t="str">
        <f t="shared" si="93"/>
        <v/>
      </c>
      <c r="O598" s="150">
        <f t="shared" si="94"/>
        <v>0</v>
      </c>
      <c r="P598" s="151" t="str">
        <f t="shared" si="95"/>
        <v/>
      </c>
      <c r="Q598" s="1" t="str">
        <f t="shared" si="96"/>
        <v/>
      </c>
    </row>
    <row r="599" spans="2:17" s="1" customFormat="1" ht="13" x14ac:dyDescent="0.25">
      <c r="B599" s="166"/>
      <c r="C599" s="166"/>
      <c r="D599" s="164"/>
      <c r="E599" s="103"/>
      <c r="F599" s="22"/>
      <c r="G599" s="146" t="str">
        <f t="shared" si="88"/>
        <v/>
      </c>
      <c r="H599" s="146"/>
      <c r="I599" s="45">
        <f t="shared" si="89"/>
        <v>0</v>
      </c>
      <c r="J599" s="170">
        <f>IFERROR(VLOOKUP($D599,PGP!$A:$B,2,FALSE),0)</f>
        <v>0</v>
      </c>
      <c r="K599" s="147">
        <f t="shared" si="90"/>
        <v>0</v>
      </c>
      <c r="L599" s="171">
        <f t="shared" si="91"/>
        <v>0</v>
      </c>
      <c r="M599" s="148" t="str">
        <f t="shared" si="92"/>
        <v>N/A</v>
      </c>
      <c r="N599" s="149" t="str">
        <f t="shared" si="93"/>
        <v/>
      </c>
      <c r="O599" s="150">
        <f t="shared" si="94"/>
        <v>0</v>
      </c>
      <c r="P599" s="151" t="str">
        <f t="shared" si="95"/>
        <v/>
      </c>
      <c r="Q599" s="1" t="str">
        <f t="shared" si="96"/>
        <v/>
      </c>
    </row>
    <row r="600" spans="2:17" s="1" customFormat="1" ht="13" x14ac:dyDescent="0.25">
      <c r="B600" s="166"/>
      <c r="C600" s="166"/>
      <c r="D600" s="164"/>
      <c r="E600" s="103"/>
      <c r="F600" s="22"/>
      <c r="G600" s="146" t="str">
        <f t="shared" si="88"/>
        <v/>
      </c>
      <c r="H600" s="146"/>
      <c r="I600" s="45">
        <f t="shared" si="89"/>
        <v>0</v>
      </c>
      <c r="J600" s="170">
        <f>IFERROR(VLOOKUP($D600,PGP!$A:$B,2,FALSE),0)</f>
        <v>0</v>
      </c>
      <c r="K600" s="147">
        <f t="shared" si="90"/>
        <v>0</v>
      </c>
      <c r="L600" s="171">
        <f t="shared" si="91"/>
        <v>0</v>
      </c>
      <c r="M600" s="148" t="str">
        <f t="shared" si="92"/>
        <v>N/A</v>
      </c>
      <c r="N600" s="149" t="str">
        <f t="shared" si="93"/>
        <v/>
      </c>
      <c r="O600" s="150">
        <f t="shared" si="94"/>
        <v>0</v>
      </c>
      <c r="P600" s="151" t="str">
        <f t="shared" si="95"/>
        <v/>
      </c>
      <c r="Q600" s="1" t="str">
        <f t="shared" si="96"/>
        <v/>
      </c>
    </row>
    <row r="601" spans="2:17" s="1" customFormat="1" ht="13" x14ac:dyDescent="0.25">
      <c r="B601" s="166"/>
      <c r="C601" s="166"/>
      <c r="D601" s="164"/>
      <c r="E601" s="103"/>
      <c r="F601" s="22"/>
      <c r="G601" s="146" t="str">
        <f t="shared" si="88"/>
        <v/>
      </c>
      <c r="H601" s="146"/>
      <c r="I601" s="45">
        <f t="shared" si="89"/>
        <v>0</v>
      </c>
      <c r="J601" s="170">
        <f>IFERROR(VLOOKUP($D601,PGP!$A:$B,2,FALSE),0)</f>
        <v>0</v>
      </c>
      <c r="K601" s="147">
        <f t="shared" si="90"/>
        <v>0</v>
      </c>
      <c r="L601" s="171">
        <f t="shared" si="91"/>
        <v>0</v>
      </c>
      <c r="M601" s="148" t="str">
        <f t="shared" si="92"/>
        <v>N/A</v>
      </c>
      <c r="N601" s="149" t="str">
        <f t="shared" si="93"/>
        <v/>
      </c>
      <c r="O601" s="150">
        <f t="shared" si="94"/>
        <v>0</v>
      </c>
      <c r="P601" s="151" t="str">
        <f t="shared" si="95"/>
        <v/>
      </c>
      <c r="Q601" s="1" t="str">
        <f t="shared" si="96"/>
        <v/>
      </c>
    </row>
    <row r="602" spans="2:17" s="1" customFormat="1" ht="13" x14ac:dyDescent="0.25">
      <c r="B602" s="166"/>
      <c r="C602" s="166"/>
      <c r="D602" s="164"/>
      <c r="E602" s="103"/>
      <c r="F602" s="22"/>
      <c r="G602" s="146" t="str">
        <f t="shared" si="88"/>
        <v/>
      </c>
      <c r="H602" s="146"/>
      <c r="I602" s="45">
        <f t="shared" si="89"/>
        <v>0</v>
      </c>
      <c r="J602" s="170">
        <f>IFERROR(VLOOKUP($D602,PGP!$A:$B,2,FALSE),0)</f>
        <v>0</v>
      </c>
      <c r="K602" s="147">
        <f t="shared" si="90"/>
        <v>0</v>
      </c>
      <c r="L602" s="171">
        <f t="shared" si="91"/>
        <v>0</v>
      </c>
      <c r="M602" s="148" t="str">
        <f t="shared" si="92"/>
        <v>N/A</v>
      </c>
      <c r="N602" s="149" t="str">
        <f t="shared" si="93"/>
        <v/>
      </c>
      <c r="O602" s="150">
        <f t="shared" si="94"/>
        <v>0</v>
      </c>
      <c r="P602" s="151" t="str">
        <f t="shared" si="95"/>
        <v/>
      </c>
      <c r="Q602" s="1" t="str">
        <f t="shared" si="96"/>
        <v/>
      </c>
    </row>
    <row r="603" spans="2:17" s="1" customFormat="1" ht="13" x14ac:dyDescent="0.25">
      <c r="B603" s="166"/>
      <c r="C603" s="166"/>
      <c r="D603" s="164"/>
      <c r="E603" s="103"/>
      <c r="F603" s="22"/>
      <c r="G603" s="146" t="str">
        <f t="shared" si="88"/>
        <v/>
      </c>
      <c r="H603" s="146"/>
      <c r="I603" s="45">
        <f t="shared" si="89"/>
        <v>0</v>
      </c>
      <c r="J603" s="170">
        <f>IFERROR(VLOOKUP($D603,PGP!$A:$B,2,FALSE),0)</f>
        <v>0</v>
      </c>
      <c r="K603" s="147">
        <f t="shared" si="90"/>
        <v>0</v>
      </c>
      <c r="L603" s="171">
        <f t="shared" si="91"/>
        <v>0</v>
      </c>
      <c r="M603" s="148" t="str">
        <f t="shared" si="92"/>
        <v>N/A</v>
      </c>
      <c r="N603" s="149" t="str">
        <f t="shared" si="93"/>
        <v/>
      </c>
      <c r="O603" s="150">
        <f t="shared" si="94"/>
        <v>0</v>
      </c>
      <c r="P603" s="151" t="str">
        <f t="shared" si="95"/>
        <v/>
      </c>
      <c r="Q603" s="1" t="str">
        <f t="shared" si="96"/>
        <v/>
      </c>
    </row>
    <row r="604" spans="2:17" s="1" customFormat="1" ht="13" x14ac:dyDescent="0.25">
      <c r="B604" s="166"/>
      <c r="C604" s="166"/>
      <c r="D604" s="164"/>
      <c r="E604" s="103"/>
      <c r="F604" s="22"/>
      <c r="G604" s="146" t="str">
        <f t="shared" si="88"/>
        <v/>
      </c>
      <c r="H604" s="146"/>
      <c r="I604" s="45">
        <f t="shared" si="89"/>
        <v>0</v>
      </c>
      <c r="J604" s="170">
        <f>IFERROR(VLOOKUP($D604,PGP!$A:$B,2,FALSE),0)</f>
        <v>0</v>
      </c>
      <c r="K604" s="147">
        <f t="shared" si="90"/>
        <v>0</v>
      </c>
      <c r="L604" s="171">
        <f t="shared" si="91"/>
        <v>0</v>
      </c>
      <c r="M604" s="148" t="str">
        <f t="shared" si="92"/>
        <v>N/A</v>
      </c>
      <c r="N604" s="149" t="str">
        <f t="shared" si="93"/>
        <v/>
      </c>
      <c r="O604" s="150">
        <f t="shared" si="94"/>
        <v>0</v>
      </c>
      <c r="P604" s="151" t="str">
        <f t="shared" si="95"/>
        <v/>
      </c>
      <c r="Q604" s="1" t="str">
        <f t="shared" si="96"/>
        <v/>
      </c>
    </row>
    <row r="605" spans="2:17" s="1" customFormat="1" ht="13" x14ac:dyDescent="0.25">
      <c r="B605" s="166"/>
      <c r="C605" s="166"/>
      <c r="D605" s="164"/>
      <c r="E605" s="103"/>
      <c r="F605" s="22"/>
      <c r="G605" s="146" t="str">
        <f t="shared" si="88"/>
        <v/>
      </c>
      <c r="H605" s="146"/>
      <c r="I605" s="45">
        <f t="shared" si="89"/>
        <v>0</v>
      </c>
      <c r="J605" s="170">
        <f>IFERROR(VLOOKUP($D605,PGP!$A:$B,2,FALSE),0)</f>
        <v>0</v>
      </c>
      <c r="K605" s="147">
        <f t="shared" si="90"/>
        <v>0</v>
      </c>
      <c r="L605" s="171">
        <f t="shared" si="91"/>
        <v>0</v>
      </c>
      <c r="M605" s="148" t="str">
        <f t="shared" si="92"/>
        <v>N/A</v>
      </c>
      <c r="N605" s="149" t="str">
        <f t="shared" si="93"/>
        <v/>
      </c>
      <c r="O605" s="150">
        <f t="shared" si="94"/>
        <v>0</v>
      </c>
      <c r="P605" s="151" t="str">
        <f t="shared" si="95"/>
        <v/>
      </c>
      <c r="Q605" s="1" t="str">
        <f t="shared" si="96"/>
        <v/>
      </c>
    </row>
    <row r="606" spans="2:17" s="1" customFormat="1" ht="13" x14ac:dyDescent="0.25">
      <c r="B606" s="166"/>
      <c r="C606" s="166"/>
      <c r="D606" s="164"/>
      <c r="E606" s="103"/>
      <c r="F606" s="22"/>
      <c r="G606" s="146" t="str">
        <f t="shared" si="88"/>
        <v/>
      </c>
      <c r="H606" s="146"/>
      <c r="I606" s="45">
        <f t="shared" si="89"/>
        <v>0</v>
      </c>
      <c r="J606" s="170">
        <f>IFERROR(VLOOKUP($D606,PGP!$A:$B,2,FALSE),0)</f>
        <v>0</v>
      </c>
      <c r="K606" s="147">
        <f t="shared" si="90"/>
        <v>0</v>
      </c>
      <c r="L606" s="171">
        <f t="shared" si="91"/>
        <v>0</v>
      </c>
      <c r="M606" s="148" t="str">
        <f t="shared" si="92"/>
        <v>N/A</v>
      </c>
      <c r="N606" s="149" t="str">
        <f t="shared" si="93"/>
        <v/>
      </c>
      <c r="O606" s="150">
        <f t="shared" si="94"/>
        <v>0</v>
      </c>
      <c r="P606" s="151" t="str">
        <f t="shared" si="95"/>
        <v/>
      </c>
      <c r="Q606" s="1" t="str">
        <f t="shared" si="96"/>
        <v/>
      </c>
    </row>
    <row r="607" spans="2:17" s="1" customFormat="1" ht="13" x14ac:dyDescent="0.25">
      <c r="B607" s="166"/>
      <c r="C607" s="166"/>
      <c r="D607" s="164"/>
      <c r="E607" s="103"/>
      <c r="F607" s="22"/>
      <c r="G607" s="146" t="str">
        <f t="shared" si="88"/>
        <v/>
      </c>
      <c r="H607" s="146"/>
      <c r="I607" s="45">
        <f t="shared" si="89"/>
        <v>0</v>
      </c>
      <c r="J607" s="170">
        <f>IFERROR(VLOOKUP($D607,PGP!$A:$B,2,FALSE),0)</f>
        <v>0</v>
      </c>
      <c r="K607" s="147">
        <f t="shared" si="90"/>
        <v>0</v>
      </c>
      <c r="L607" s="171">
        <f t="shared" si="91"/>
        <v>0</v>
      </c>
      <c r="M607" s="148" t="str">
        <f t="shared" si="92"/>
        <v>N/A</v>
      </c>
      <c r="N607" s="149" t="str">
        <f t="shared" si="93"/>
        <v/>
      </c>
      <c r="O607" s="150">
        <f t="shared" si="94"/>
        <v>0</v>
      </c>
      <c r="P607" s="151" t="str">
        <f t="shared" si="95"/>
        <v/>
      </c>
      <c r="Q607" s="1" t="str">
        <f t="shared" si="96"/>
        <v/>
      </c>
    </row>
    <row r="608" spans="2:17" s="1" customFormat="1" ht="13" x14ac:dyDescent="0.25">
      <c r="B608" s="166"/>
      <c r="C608" s="166"/>
      <c r="D608" s="164"/>
      <c r="E608" s="103"/>
      <c r="F608" s="22"/>
      <c r="G608" s="146" t="str">
        <f t="shared" si="88"/>
        <v/>
      </c>
      <c r="H608" s="146"/>
      <c r="I608" s="45">
        <f t="shared" si="89"/>
        <v>0</v>
      </c>
      <c r="J608" s="170">
        <f>IFERROR(VLOOKUP($D608,PGP!$A:$B,2,FALSE),0)</f>
        <v>0</v>
      </c>
      <c r="K608" s="147">
        <f t="shared" si="90"/>
        <v>0</v>
      </c>
      <c r="L608" s="171">
        <f t="shared" si="91"/>
        <v>0</v>
      </c>
      <c r="M608" s="148" t="str">
        <f t="shared" si="92"/>
        <v>N/A</v>
      </c>
      <c r="N608" s="149" t="str">
        <f t="shared" si="93"/>
        <v/>
      </c>
      <c r="O608" s="150">
        <f t="shared" si="94"/>
        <v>0</v>
      </c>
      <c r="P608" s="151" t="str">
        <f t="shared" si="95"/>
        <v/>
      </c>
      <c r="Q608" s="1" t="str">
        <f t="shared" si="96"/>
        <v/>
      </c>
    </row>
    <row r="609" spans="2:17" s="1" customFormat="1" ht="13" x14ac:dyDescent="0.25">
      <c r="B609" s="166"/>
      <c r="C609" s="166"/>
      <c r="D609" s="164"/>
      <c r="E609" s="103"/>
      <c r="F609" s="22"/>
      <c r="G609" s="146" t="str">
        <f t="shared" si="88"/>
        <v/>
      </c>
      <c r="H609" s="146"/>
      <c r="I609" s="45">
        <f t="shared" si="89"/>
        <v>0</v>
      </c>
      <c r="J609" s="170">
        <f>IFERROR(VLOOKUP($D609,PGP!$A:$B,2,FALSE),0)</f>
        <v>0</v>
      </c>
      <c r="K609" s="147">
        <f t="shared" si="90"/>
        <v>0</v>
      </c>
      <c r="L609" s="171">
        <f t="shared" si="91"/>
        <v>0</v>
      </c>
      <c r="M609" s="148" t="str">
        <f t="shared" si="92"/>
        <v>N/A</v>
      </c>
      <c r="N609" s="149" t="str">
        <f t="shared" si="93"/>
        <v/>
      </c>
      <c r="O609" s="150">
        <f t="shared" si="94"/>
        <v>0</v>
      </c>
      <c r="P609" s="151" t="str">
        <f t="shared" si="95"/>
        <v/>
      </c>
      <c r="Q609" s="1" t="str">
        <f t="shared" si="96"/>
        <v/>
      </c>
    </row>
    <row r="610" spans="2:17" s="1" customFormat="1" ht="13" x14ac:dyDescent="0.25">
      <c r="B610" s="166"/>
      <c r="C610" s="166"/>
      <c r="D610" s="164"/>
      <c r="E610" s="103"/>
      <c r="F610" s="22"/>
      <c r="G610" s="146" t="str">
        <f t="shared" si="88"/>
        <v/>
      </c>
      <c r="H610" s="146"/>
      <c r="I610" s="45">
        <f t="shared" si="89"/>
        <v>0</v>
      </c>
      <c r="J610" s="170">
        <f>IFERROR(VLOOKUP($D610,PGP!$A:$B,2,FALSE),0)</f>
        <v>0</v>
      </c>
      <c r="K610" s="147">
        <f t="shared" si="90"/>
        <v>0</v>
      </c>
      <c r="L610" s="171">
        <f t="shared" si="91"/>
        <v>0</v>
      </c>
      <c r="M610" s="148" t="str">
        <f t="shared" si="92"/>
        <v>N/A</v>
      </c>
      <c r="N610" s="149" t="str">
        <f t="shared" si="93"/>
        <v/>
      </c>
      <c r="O610" s="150">
        <f t="shared" si="94"/>
        <v>0</v>
      </c>
      <c r="P610" s="151" t="str">
        <f t="shared" si="95"/>
        <v/>
      </c>
      <c r="Q610" s="1" t="str">
        <f t="shared" si="96"/>
        <v/>
      </c>
    </row>
    <row r="611" spans="2:17" s="1" customFormat="1" ht="13" x14ac:dyDescent="0.25">
      <c r="B611" s="166"/>
      <c r="C611" s="166"/>
      <c r="D611" s="164"/>
      <c r="E611" s="103"/>
      <c r="F611" s="22"/>
      <c r="G611" s="146" t="str">
        <f t="shared" ref="G611:G674" si="97">IFERROR(F611/E611,"")</f>
        <v/>
      </c>
      <c r="H611" s="146"/>
      <c r="I611" s="45">
        <f t="shared" si="89"/>
        <v>0</v>
      </c>
      <c r="J611" s="170">
        <f>IFERROR(VLOOKUP($D611,PGP!$A:$B,2,FALSE),0)</f>
        <v>0</v>
      </c>
      <c r="K611" s="147">
        <f t="shared" si="90"/>
        <v>0</v>
      </c>
      <c r="L611" s="171">
        <f t="shared" si="91"/>
        <v>0</v>
      </c>
      <c r="M611" s="148" t="str">
        <f t="shared" si="92"/>
        <v>N/A</v>
      </c>
      <c r="N611" s="149" t="str">
        <f t="shared" si="93"/>
        <v/>
      </c>
      <c r="O611" s="150">
        <f t="shared" si="94"/>
        <v>0</v>
      </c>
      <c r="P611" s="151" t="str">
        <f t="shared" si="95"/>
        <v/>
      </c>
      <c r="Q611" s="1" t="str">
        <f t="shared" si="96"/>
        <v/>
      </c>
    </row>
    <row r="612" spans="2:17" s="1" customFormat="1" ht="13" x14ac:dyDescent="0.25">
      <c r="B612" s="166"/>
      <c r="C612" s="166"/>
      <c r="D612" s="164"/>
      <c r="E612" s="103"/>
      <c r="F612" s="22"/>
      <c r="G612" s="146" t="str">
        <f t="shared" si="97"/>
        <v/>
      </c>
      <c r="H612" s="146"/>
      <c r="I612" s="45">
        <f t="shared" si="89"/>
        <v>0</v>
      </c>
      <c r="J612" s="170">
        <f>IFERROR(VLOOKUP($D612,PGP!$A:$B,2,FALSE),0)</f>
        <v>0</v>
      </c>
      <c r="K612" s="147">
        <f t="shared" si="90"/>
        <v>0</v>
      </c>
      <c r="L612" s="171">
        <f t="shared" si="91"/>
        <v>0</v>
      </c>
      <c r="M612" s="148" t="str">
        <f t="shared" si="92"/>
        <v>N/A</v>
      </c>
      <c r="N612" s="149" t="str">
        <f t="shared" si="93"/>
        <v/>
      </c>
      <c r="O612" s="150">
        <f t="shared" si="94"/>
        <v>0</v>
      </c>
      <c r="P612" s="151" t="str">
        <f t="shared" si="95"/>
        <v/>
      </c>
      <c r="Q612" s="1" t="str">
        <f t="shared" si="96"/>
        <v/>
      </c>
    </row>
    <row r="613" spans="2:17" s="1" customFormat="1" ht="13" x14ac:dyDescent="0.25">
      <c r="B613" s="166"/>
      <c r="C613" s="166"/>
      <c r="D613" s="164"/>
      <c r="E613" s="103"/>
      <c r="F613" s="22"/>
      <c r="G613" s="146" t="str">
        <f t="shared" si="97"/>
        <v/>
      </c>
      <c r="H613" s="146"/>
      <c r="I613" s="45">
        <f t="shared" si="89"/>
        <v>0</v>
      </c>
      <c r="J613" s="170">
        <f>IFERROR(VLOOKUP($D613,PGP!$A:$B,2,FALSE),0)</f>
        <v>0</v>
      </c>
      <c r="K613" s="147">
        <f t="shared" si="90"/>
        <v>0</v>
      </c>
      <c r="L613" s="171">
        <f t="shared" si="91"/>
        <v>0</v>
      </c>
      <c r="M613" s="148" t="str">
        <f t="shared" si="92"/>
        <v>N/A</v>
      </c>
      <c r="N613" s="149" t="str">
        <f t="shared" si="93"/>
        <v/>
      </c>
      <c r="O613" s="150">
        <f t="shared" si="94"/>
        <v>0</v>
      </c>
      <c r="P613" s="151" t="str">
        <f t="shared" si="95"/>
        <v/>
      </c>
      <c r="Q613" s="1" t="str">
        <f t="shared" si="96"/>
        <v/>
      </c>
    </row>
    <row r="614" spans="2:17" s="1" customFormat="1" ht="13" x14ac:dyDescent="0.25">
      <c r="B614" s="166"/>
      <c r="C614" s="166"/>
      <c r="D614" s="164"/>
      <c r="E614" s="103"/>
      <c r="F614" s="22"/>
      <c r="G614" s="146" t="str">
        <f t="shared" si="97"/>
        <v/>
      </c>
      <c r="H614" s="146"/>
      <c r="I614" s="45">
        <f t="shared" si="89"/>
        <v>0</v>
      </c>
      <c r="J614" s="170">
        <f>IFERROR(VLOOKUP($D614,PGP!$A:$B,2,FALSE),0)</f>
        <v>0</v>
      </c>
      <c r="K614" s="147">
        <f t="shared" si="90"/>
        <v>0</v>
      </c>
      <c r="L614" s="171">
        <f t="shared" si="91"/>
        <v>0</v>
      </c>
      <c r="M614" s="148" t="str">
        <f t="shared" si="92"/>
        <v>N/A</v>
      </c>
      <c r="N614" s="149" t="str">
        <f t="shared" si="93"/>
        <v/>
      </c>
      <c r="O614" s="150">
        <f t="shared" si="94"/>
        <v>0</v>
      </c>
      <c r="P614" s="151" t="str">
        <f t="shared" si="95"/>
        <v/>
      </c>
      <c r="Q614" s="1" t="str">
        <f t="shared" si="96"/>
        <v/>
      </c>
    </row>
    <row r="615" spans="2:17" s="1" customFormat="1" ht="13" x14ac:dyDescent="0.25">
      <c r="B615" s="166"/>
      <c r="C615" s="166"/>
      <c r="D615" s="164"/>
      <c r="E615" s="103"/>
      <c r="F615" s="22"/>
      <c r="G615" s="146" t="str">
        <f t="shared" si="97"/>
        <v/>
      </c>
      <c r="H615" s="146"/>
      <c r="I615" s="45">
        <f t="shared" si="89"/>
        <v>0</v>
      </c>
      <c r="J615" s="170">
        <f>IFERROR(VLOOKUP($D615,PGP!$A:$B,2,FALSE),0)</f>
        <v>0</v>
      </c>
      <c r="K615" s="147">
        <f t="shared" si="90"/>
        <v>0</v>
      </c>
      <c r="L615" s="171">
        <f t="shared" si="91"/>
        <v>0</v>
      </c>
      <c r="M615" s="148" t="str">
        <f t="shared" si="92"/>
        <v>N/A</v>
      </c>
      <c r="N615" s="149" t="str">
        <f t="shared" si="93"/>
        <v/>
      </c>
      <c r="O615" s="150">
        <f t="shared" si="94"/>
        <v>0</v>
      </c>
      <c r="P615" s="151" t="str">
        <f t="shared" si="95"/>
        <v/>
      </c>
      <c r="Q615" s="1" t="str">
        <f t="shared" si="96"/>
        <v/>
      </c>
    </row>
    <row r="616" spans="2:17" s="1" customFormat="1" ht="13" x14ac:dyDescent="0.25">
      <c r="B616" s="166"/>
      <c r="C616" s="166"/>
      <c r="D616" s="164"/>
      <c r="E616" s="103"/>
      <c r="F616" s="22"/>
      <c r="G616" s="146" t="str">
        <f t="shared" si="97"/>
        <v/>
      </c>
      <c r="H616" s="146"/>
      <c r="I616" s="45">
        <f t="shared" si="89"/>
        <v>0</v>
      </c>
      <c r="J616" s="170">
        <f>IFERROR(VLOOKUP($D616,PGP!$A:$B,2,FALSE),0)</f>
        <v>0</v>
      </c>
      <c r="K616" s="147">
        <f t="shared" si="90"/>
        <v>0</v>
      </c>
      <c r="L616" s="171">
        <f t="shared" si="91"/>
        <v>0</v>
      </c>
      <c r="M616" s="148" t="str">
        <f t="shared" si="92"/>
        <v>N/A</v>
      </c>
      <c r="N616" s="149" t="str">
        <f t="shared" si="93"/>
        <v/>
      </c>
      <c r="O616" s="150">
        <f t="shared" si="94"/>
        <v>0</v>
      </c>
      <c r="P616" s="151" t="str">
        <f t="shared" si="95"/>
        <v/>
      </c>
      <c r="Q616" s="1" t="str">
        <f t="shared" si="96"/>
        <v/>
      </c>
    </row>
    <row r="617" spans="2:17" s="1" customFormat="1" ht="13" x14ac:dyDescent="0.25">
      <c r="B617" s="166"/>
      <c r="C617" s="166"/>
      <c r="D617" s="164"/>
      <c r="E617" s="103"/>
      <c r="F617" s="22"/>
      <c r="G617" s="146" t="str">
        <f t="shared" si="97"/>
        <v/>
      </c>
      <c r="H617" s="146"/>
      <c r="I617" s="45">
        <f t="shared" si="89"/>
        <v>0</v>
      </c>
      <c r="J617" s="170">
        <f>IFERROR(VLOOKUP($D617,PGP!$A:$B,2,FALSE),0)</f>
        <v>0</v>
      </c>
      <c r="K617" s="147">
        <f t="shared" si="90"/>
        <v>0</v>
      </c>
      <c r="L617" s="171">
        <f t="shared" si="91"/>
        <v>0</v>
      </c>
      <c r="M617" s="148" t="str">
        <f t="shared" si="92"/>
        <v>N/A</v>
      </c>
      <c r="N617" s="149" t="str">
        <f t="shared" si="93"/>
        <v/>
      </c>
      <c r="O617" s="150">
        <f t="shared" si="94"/>
        <v>0</v>
      </c>
      <c r="P617" s="151" t="str">
        <f t="shared" si="95"/>
        <v/>
      </c>
      <c r="Q617" s="1" t="str">
        <f t="shared" si="96"/>
        <v/>
      </c>
    </row>
    <row r="618" spans="2:17" s="1" customFormat="1" ht="13" x14ac:dyDescent="0.25">
      <c r="B618" s="166"/>
      <c r="C618" s="166"/>
      <c r="D618" s="164"/>
      <c r="E618" s="103"/>
      <c r="F618" s="22"/>
      <c r="G618" s="146" t="str">
        <f t="shared" si="97"/>
        <v/>
      </c>
      <c r="H618" s="146"/>
      <c r="I618" s="45">
        <f t="shared" ref="I618:I681" si="98">(IF(AND(D618="Fleurs séchées/Dried cannabis",(E618&lt;28)),1.05,0)+IF(AND(D618="Fleurs séchées/Dried cannabis",(E618=28)),0.9,0))*$E618</f>
        <v>0</v>
      </c>
      <c r="J618" s="170">
        <f>IFERROR(VLOOKUP($D618,PGP!$A:$B,2,FALSE),0)</f>
        <v>0</v>
      </c>
      <c r="K618" s="147">
        <f t="shared" ref="K618:K681" si="99">ROUNDDOWN(((F618/1.14975)-I618)/(1+J618),2)</f>
        <v>0</v>
      </c>
      <c r="L618" s="171">
        <f t="shared" ref="L618:L681" si="100">(IF(AND(D618="Fleurs séchées/Dried cannabis",(E618&lt;28)),1.85,0)+IF(AND(D618="Fleurs séchées/Dried cannabis",(E618=28)),1.25,0)+IF(AND(D618="Préroulés/Pre-rolled",(E618&lt;28)),2.2,0)+IF(D618="Moulu/Ground",1.5,0)+IF(D618="Cartouches/Cartridges",10.4,0)+IF(AND(D618="Haschich/Hash",(E618&gt;=3)),3.5,0)+IF(AND(D618="Haschich/Hash",AND(E618&gt;=2,E618&lt;3)),4.3,0)+IF(AND(D618="Haschich/Hash",AND(E618&gt;=0,E618&lt;2)),5.9,0)+IF(AND(D618="Préroulés/Pre-rolled",AND(E618&gt;=0,E618&gt;27.99)),1.7,0))*E618</f>
        <v>0</v>
      </c>
      <c r="M618" s="148" t="str">
        <f t="shared" ref="M618:M681" si="101">IF(L618&gt;0,(F618/1.14975)-L618,"N/A")</f>
        <v>N/A</v>
      </c>
      <c r="N618" s="149" t="str">
        <f t="shared" ref="N618:N681" si="102">IF(E618=0,"",IF(K618=O618,"Calcul de base/ Standard calculation","Marge protégée/ Protected margin"))</f>
        <v/>
      </c>
      <c r="O618" s="150">
        <f t="shared" ref="O618:O681" si="103">IF(K618="NA",M618,MIN(K618,M618))</f>
        <v>0</v>
      </c>
      <c r="P618" s="151" t="str">
        <f t="shared" ref="P618:P681" si="104">IF(ISBLANK(F618),"",IF(E618&gt;0,ROUNDDOWN(O618/0.05,0)*0.05,"Remplir colonne D/Complete column D"))</f>
        <v/>
      </c>
      <c r="Q618" s="1" t="str">
        <f t="shared" si="96"/>
        <v/>
      </c>
    </row>
    <row r="619" spans="2:17" s="1" customFormat="1" ht="13" x14ac:dyDescent="0.25">
      <c r="B619" s="166"/>
      <c r="C619" s="166"/>
      <c r="D619" s="164"/>
      <c r="E619" s="103"/>
      <c r="F619" s="22"/>
      <c r="G619" s="146" t="str">
        <f t="shared" si="97"/>
        <v/>
      </c>
      <c r="H619" s="146"/>
      <c r="I619" s="45">
        <f t="shared" si="98"/>
        <v>0</v>
      </c>
      <c r="J619" s="170">
        <f>IFERROR(VLOOKUP($D619,PGP!$A:$B,2,FALSE),0)</f>
        <v>0</v>
      </c>
      <c r="K619" s="147">
        <f t="shared" si="99"/>
        <v>0</v>
      </c>
      <c r="L619" s="171">
        <f t="shared" si="100"/>
        <v>0</v>
      </c>
      <c r="M619" s="148" t="str">
        <f t="shared" si="101"/>
        <v>N/A</v>
      </c>
      <c r="N619" s="149" t="str">
        <f t="shared" si="102"/>
        <v/>
      </c>
      <c r="O619" s="150">
        <f t="shared" si="103"/>
        <v>0</v>
      </c>
      <c r="P619" s="151" t="str">
        <f t="shared" si="104"/>
        <v/>
      </c>
      <c r="Q619" s="1" t="str">
        <f t="shared" si="96"/>
        <v/>
      </c>
    </row>
    <row r="620" spans="2:17" s="1" customFormat="1" ht="13" x14ac:dyDescent="0.25">
      <c r="B620" s="166"/>
      <c r="C620" s="166"/>
      <c r="D620" s="164"/>
      <c r="E620" s="103"/>
      <c r="F620" s="22"/>
      <c r="G620" s="146" t="str">
        <f t="shared" si="97"/>
        <v/>
      </c>
      <c r="H620" s="146"/>
      <c r="I620" s="45">
        <f t="shared" si="98"/>
        <v>0</v>
      </c>
      <c r="J620" s="170">
        <f>IFERROR(VLOOKUP($D620,PGP!$A:$B,2,FALSE),0)</f>
        <v>0</v>
      </c>
      <c r="K620" s="147">
        <f t="shared" si="99"/>
        <v>0</v>
      </c>
      <c r="L620" s="171">
        <f t="shared" si="100"/>
        <v>0</v>
      </c>
      <c r="M620" s="148" t="str">
        <f t="shared" si="101"/>
        <v>N/A</v>
      </c>
      <c r="N620" s="149" t="str">
        <f t="shared" si="102"/>
        <v/>
      </c>
      <c r="O620" s="150">
        <f t="shared" si="103"/>
        <v>0</v>
      </c>
      <c r="P620" s="151" t="str">
        <f t="shared" si="104"/>
        <v/>
      </c>
      <c r="Q620" s="1" t="str">
        <f t="shared" ref="Q620:Q683" si="105">IF(ROUND(F620,1)=F620,"","ATTENTION, arrondir au dixième près, WARNING, round up the amount")</f>
        <v/>
      </c>
    </row>
    <row r="621" spans="2:17" s="1" customFormat="1" ht="13" x14ac:dyDescent="0.25">
      <c r="B621" s="166"/>
      <c r="C621" s="166"/>
      <c r="D621" s="164"/>
      <c r="E621" s="103"/>
      <c r="F621" s="22"/>
      <c r="G621" s="146" t="str">
        <f t="shared" si="97"/>
        <v/>
      </c>
      <c r="H621" s="146"/>
      <c r="I621" s="45">
        <f t="shared" si="98"/>
        <v>0</v>
      </c>
      <c r="J621" s="170">
        <f>IFERROR(VLOOKUP($D621,PGP!$A:$B,2,FALSE),0)</f>
        <v>0</v>
      </c>
      <c r="K621" s="147">
        <f t="shared" si="99"/>
        <v>0</v>
      </c>
      <c r="L621" s="171">
        <f t="shared" si="100"/>
        <v>0</v>
      </c>
      <c r="M621" s="148" t="str">
        <f t="shared" si="101"/>
        <v>N/A</v>
      </c>
      <c r="N621" s="149" t="str">
        <f t="shared" si="102"/>
        <v/>
      </c>
      <c r="O621" s="150">
        <f t="shared" si="103"/>
        <v>0</v>
      </c>
      <c r="P621" s="151" t="str">
        <f t="shared" si="104"/>
        <v/>
      </c>
      <c r="Q621" s="1" t="str">
        <f t="shared" si="105"/>
        <v/>
      </c>
    </row>
    <row r="622" spans="2:17" s="1" customFormat="1" ht="13" x14ac:dyDescent="0.25">
      <c r="B622" s="166"/>
      <c r="C622" s="166"/>
      <c r="D622" s="164"/>
      <c r="E622" s="103"/>
      <c r="F622" s="22"/>
      <c r="G622" s="146" t="str">
        <f t="shared" si="97"/>
        <v/>
      </c>
      <c r="H622" s="146"/>
      <c r="I622" s="45">
        <f t="shared" si="98"/>
        <v>0</v>
      </c>
      <c r="J622" s="170">
        <f>IFERROR(VLOOKUP($D622,PGP!$A:$B,2,FALSE),0)</f>
        <v>0</v>
      </c>
      <c r="K622" s="147">
        <f t="shared" si="99"/>
        <v>0</v>
      </c>
      <c r="L622" s="171">
        <f t="shared" si="100"/>
        <v>0</v>
      </c>
      <c r="M622" s="148" t="str">
        <f t="shared" si="101"/>
        <v>N/A</v>
      </c>
      <c r="N622" s="149" t="str">
        <f t="shared" si="102"/>
        <v/>
      </c>
      <c r="O622" s="150">
        <f t="shared" si="103"/>
        <v>0</v>
      </c>
      <c r="P622" s="151" t="str">
        <f t="shared" si="104"/>
        <v/>
      </c>
      <c r="Q622" s="1" t="str">
        <f t="shared" si="105"/>
        <v/>
      </c>
    </row>
    <row r="623" spans="2:17" s="1" customFormat="1" ht="13" x14ac:dyDescent="0.25">
      <c r="B623" s="166"/>
      <c r="C623" s="166"/>
      <c r="D623" s="164"/>
      <c r="E623" s="103"/>
      <c r="F623" s="22"/>
      <c r="G623" s="146" t="str">
        <f t="shared" si="97"/>
        <v/>
      </c>
      <c r="H623" s="146"/>
      <c r="I623" s="45">
        <f t="shared" si="98"/>
        <v>0</v>
      </c>
      <c r="J623" s="170">
        <f>IFERROR(VLOOKUP($D623,PGP!$A:$B,2,FALSE),0)</f>
        <v>0</v>
      </c>
      <c r="K623" s="147">
        <f t="shared" si="99"/>
        <v>0</v>
      </c>
      <c r="L623" s="171">
        <f t="shared" si="100"/>
        <v>0</v>
      </c>
      <c r="M623" s="148" t="str">
        <f t="shared" si="101"/>
        <v>N/A</v>
      </c>
      <c r="N623" s="149" t="str">
        <f t="shared" si="102"/>
        <v/>
      </c>
      <c r="O623" s="150">
        <f t="shared" si="103"/>
        <v>0</v>
      </c>
      <c r="P623" s="151" t="str">
        <f t="shared" si="104"/>
        <v/>
      </c>
      <c r="Q623" s="1" t="str">
        <f t="shared" si="105"/>
        <v/>
      </c>
    </row>
    <row r="624" spans="2:17" s="1" customFormat="1" ht="13" x14ac:dyDescent="0.25">
      <c r="B624" s="166"/>
      <c r="C624" s="166"/>
      <c r="D624" s="164"/>
      <c r="E624" s="103"/>
      <c r="F624" s="22"/>
      <c r="G624" s="146" t="str">
        <f t="shared" si="97"/>
        <v/>
      </c>
      <c r="H624" s="146"/>
      <c r="I624" s="45">
        <f t="shared" si="98"/>
        <v>0</v>
      </c>
      <c r="J624" s="170">
        <f>IFERROR(VLOOKUP($D624,PGP!$A:$B,2,FALSE),0)</f>
        <v>0</v>
      </c>
      <c r="K624" s="147">
        <f t="shared" si="99"/>
        <v>0</v>
      </c>
      <c r="L624" s="171">
        <f t="shared" si="100"/>
        <v>0</v>
      </c>
      <c r="M624" s="148" t="str">
        <f t="shared" si="101"/>
        <v>N/A</v>
      </c>
      <c r="N624" s="149" t="str">
        <f t="shared" si="102"/>
        <v/>
      </c>
      <c r="O624" s="150">
        <f t="shared" si="103"/>
        <v>0</v>
      </c>
      <c r="P624" s="151" t="str">
        <f t="shared" si="104"/>
        <v/>
      </c>
      <c r="Q624" s="1" t="str">
        <f t="shared" si="105"/>
        <v/>
      </c>
    </row>
    <row r="625" spans="2:17" s="1" customFormat="1" ht="13" x14ac:dyDescent="0.25">
      <c r="B625" s="166"/>
      <c r="C625" s="166"/>
      <c r="D625" s="164"/>
      <c r="E625" s="103"/>
      <c r="F625" s="22"/>
      <c r="G625" s="146" t="str">
        <f t="shared" si="97"/>
        <v/>
      </c>
      <c r="H625" s="146"/>
      <c r="I625" s="45">
        <f t="shared" si="98"/>
        <v>0</v>
      </c>
      <c r="J625" s="170">
        <f>IFERROR(VLOOKUP($D625,PGP!$A:$B,2,FALSE),0)</f>
        <v>0</v>
      </c>
      <c r="K625" s="147">
        <f t="shared" si="99"/>
        <v>0</v>
      </c>
      <c r="L625" s="171">
        <f t="shared" si="100"/>
        <v>0</v>
      </c>
      <c r="M625" s="148" t="str">
        <f t="shared" si="101"/>
        <v>N/A</v>
      </c>
      <c r="N625" s="149" t="str">
        <f t="shared" si="102"/>
        <v/>
      </c>
      <c r="O625" s="150">
        <f t="shared" si="103"/>
        <v>0</v>
      </c>
      <c r="P625" s="151" t="str">
        <f t="shared" si="104"/>
        <v/>
      </c>
      <c r="Q625" s="1" t="str">
        <f t="shared" si="105"/>
        <v/>
      </c>
    </row>
    <row r="626" spans="2:17" s="1" customFormat="1" ht="13" x14ac:dyDescent="0.25">
      <c r="B626" s="166"/>
      <c r="C626" s="166"/>
      <c r="D626" s="164"/>
      <c r="E626" s="103"/>
      <c r="F626" s="22"/>
      <c r="G626" s="146" t="str">
        <f t="shared" si="97"/>
        <v/>
      </c>
      <c r="H626" s="146"/>
      <c r="I626" s="45">
        <f t="shared" si="98"/>
        <v>0</v>
      </c>
      <c r="J626" s="170">
        <f>IFERROR(VLOOKUP($D626,PGP!$A:$B,2,FALSE),0)</f>
        <v>0</v>
      </c>
      <c r="K626" s="147">
        <f t="shared" si="99"/>
        <v>0</v>
      </c>
      <c r="L626" s="171">
        <f t="shared" si="100"/>
        <v>0</v>
      </c>
      <c r="M626" s="148" t="str">
        <f t="shared" si="101"/>
        <v>N/A</v>
      </c>
      <c r="N626" s="149" t="str">
        <f t="shared" si="102"/>
        <v/>
      </c>
      <c r="O626" s="150">
        <f t="shared" si="103"/>
        <v>0</v>
      </c>
      <c r="P626" s="151" t="str">
        <f t="shared" si="104"/>
        <v/>
      </c>
      <c r="Q626" s="1" t="str">
        <f t="shared" si="105"/>
        <v/>
      </c>
    </row>
    <row r="627" spans="2:17" s="1" customFormat="1" ht="13" x14ac:dyDescent="0.25">
      <c r="B627" s="166"/>
      <c r="C627" s="166"/>
      <c r="D627" s="164"/>
      <c r="E627" s="103"/>
      <c r="F627" s="22"/>
      <c r="G627" s="146" t="str">
        <f t="shared" si="97"/>
        <v/>
      </c>
      <c r="H627" s="146"/>
      <c r="I627" s="45">
        <f t="shared" si="98"/>
        <v>0</v>
      </c>
      <c r="J627" s="170">
        <f>IFERROR(VLOOKUP($D627,PGP!$A:$B,2,FALSE),0)</f>
        <v>0</v>
      </c>
      <c r="K627" s="147">
        <f t="shared" si="99"/>
        <v>0</v>
      </c>
      <c r="L627" s="171">
        <f t="shared" si="100"/>
        <v>0</v>
      </c>
      <c r="M627" s="148" t="str">
        <f t="shared" si="101"/>
        <v>N/A</v>
      </c>
      <c r="N627" s="149" t="str">
        <f t="shared" si="102"/>
        <v/>
      </c>
      <c r="O627" s="150">
        <f t="shared" si="103"/>
        <v>0</v>
      </c>
      <c r="P627" s="151" t="str">
        <f t="shared" si="104"/>
        <v/>
      </c>
      <c r="Q627" s="1" t="str">
        <f t="shared" si="105"/>
        <v/>
      </c>
    </row>
    <row r="628" spans="2:17" s="1" customFormat="1" ht="13" x14ac:dyDescent="0.25">
      <c r="B628" s="166"/>
      <c r="C628" s="166"/>
      <c r="D628" s="164"/>
      <c r="E628" s="103"/>
      <c r="F628" s="22"/>
      <c r="G628" s="146" t="str">
        <f t="shared" si="97"/>
        <v/>
      </c>
      <c r="H628" s="146"/>
      <c r="I628" s="45">
        <f t="shared" si="98"/>
        <v>0</v>
      </c>
      <c r="J628" s="170">
        <f>IFERROR(VLOOKUP($D628,PGP!$A:$B,2,FALSE),0)</f>
        <v>0</v>
      </c>
      <c r="K628" s="147">
        <f t="shared" si="99"/>
        <v>0</v>
      </c>
      <c r="L628" s="171">
        <f t="shared" si="100"/>
        <v>0</v>
      </c>
      <c r="M628" s="148" t="str">
        <f t="shared" si="101"/>
        <v>N/A</v>
      </c>
      <c r="N628" s="149" t="str">
        <f t="shared" si="102"/>
        <v/>
      </c>
      <c r="O628" s="150">
        <f t="shared" si="103"/>
        <v>0</v>
      </c>
      <c r="P628" s="151" t="str">
        <f t="shared" si="104"/>
        <v/>
      </c>
      <c r="Q628" s="1" t="str">
        <f t="shared" si="105"/>
        <v/>
      </c>
    </row>
    <row r="629" spans="2:17" s="1" customFormat="1" ht="13" x14ac:dyDescent="0.25">
      <c r="B629" s="166"/>
      <c r="C629" s="166"/>
      <c r="D629" s="164"/>
      <c r="E629" s="103"/>
      <c r="F629" s="22"/>
      <c r="G629" s="146" t="str">
        <f t="shared" si="97"/>
        <v/>
      </c>
      <c r="H629" s="146"/>
      <c r="I629" s="45">
        <f t="shared" si="98"/>
        <v>0</v>
      </c>
      <c r="J629" s="170">
        <f>IFERROR(VLOOKUP($D629,PGP!$A:$B,2,FALSE),0)</f>
        <v>0</v>
      </c>
      <c r="K629" s="147">
        <f t="shared" si="99"/>
        <v>0</v>
      </c>
      <c r="L629" s="171">
        <f t="shared" si="100"/>
        <v>0</v>
      </c>
      <c r="M629" s="148" t="str">
        <f t="shared" si="101"/>
        <v>N/A</v>
      </c>
      <c r="N629" s="149" t="str">
        <f t="shared" si="102"/>
        <v/>
      </c>
      <c r="O629" s="150">
        <f t="shared" si="103"/>
        <v>0</v>
      </c>
      <c r="P629" s="151" t="str">
        <f t="shared" si="104"/>
        <v/>
      </c>
      <c r="Q629" s="1" t="str">
        <f t="shared" si="105"/>
        <v/>
      </c>
    </row>
    <row r="630" spans="2:17" s="1" customFormat="1" ht="13" x14ac:dyDescent="0.25">
      <c r="B630" s="166"/>
      <c r="C630" s="166"/>
      <c r="D630" s="164"/>
      <c r="E630" s="103"/>
      <c r="F630" s="22"/>
      <c r="G630" s="146" t="str">
        <f t="shared" si="97"/>
        <v/>
      </c>
      <c r="H630" s="146"/>
      <c r="I630" s="45">
        <f t="shared" si="98"/>
        <v>0</v>
      </c>
      <c r="J630" s="170">
        <f>IFERROR(VLOOKUP($D630,PGP!$A:$B,2,FALSE),0)</f>
        <v>0</v>
      </c>
      <c r="K630" s="147">
        <f t="shared" si="99"/>
        <v>0</v>
      </c>
      <c r="L630" s="171">
        <f t="shared" si="100"/>
        <v>0</v>
      </c>
      <c r="M630" s="148" t="str">
        <f t="shared" si="101"/>
        <v>N/A</v>
      </c>
      <c r="N630" s="149" t="str">
        <f t="shared" si="102"/>
        <v/>
      </c>
      <c r="O630" s="150">
        <f t="shared" si="103"/>
        <v>0</v>
      </c>
      <c r="P630" s="151" t="str">
        <f t="shared" si="104"/>
        <v/>
      </c>
      <c r="Q630" s="1" t="str">
        <f t="shared" si="105"/>
        <v/>
      </c>
    </row>
    <row r="631" spans="2:17" s="1" customFormat="1" ht="13" x14ac:dyDescent="0.25">
      <c r="B631" s="166"/>
      <c r="C631" s="166"/>
      <c r="D631" s="164"/>
      <c r="E631" s="103"/>
      <c r="F631" s="22"/>
      <c r="G631" s="146" t="str">
        <f t="shared" si="97"/>
        <v/>
      </c>
      <c r="H631" s="146"/>
      <c r="I631" s="45">
        <f t="shared" si="98"/>
        <v>0</v>
      </c>
      <c r="J631" s="170">
        <f>IFERROR(VLOOKUP($D631,PGP!$A:$B,2,FALSE),0)</f>
        <v>0</v>
      </c>
      <c r="K631" s="147">
        <f t="shared" si="99"/>
        <v>0</v>
      </c>
      <c r="L631" s="171">
        <f t="shared" si="100"/>
        <v>0</v>
      </c>
      <c r="M631" s="148" t="str">
        <f t="shared" si="101"/>
        <v>N/A</v>
      </c>
      <c r="N631" s="149" t="str">
        <f t="shared" si="102"/>
        <v/>
      </c>
      <c r="O631" s="150">
        <f t="shared" si="103"/>
        <v>0</v>
      </c>
      <c r="P631" s="151" t="str">
        <f t="shared" si="104"/>
        <v/>
      </c>
      <c r="Q631" s="1" t="str">
        <f t="shared" si="105"/>
        <v/>
      </c>
    </row>
    <row r="632" spans="2:17" s="1" customFormat="1" ht="13" x14ac:dyDescent="0.25">
      <c r="B632" s="166"/>
      <c r="C632" s="166"/>
      <c r="D632" s="164"/>
      <c r="E632" s="103"/>
      <c r="F632" s="22"/>
      <c r="G632" s="146" t="str">
        <f t="shared" si="97"/>
        <v/>
      </c>
      <c r="H632" s="146"/>
      <c r="I632" s="45">
        <f t="shared" si="98"/>
        <v>0</v>
      </c>
      <c r="J632" s="170">
        <f>IFERROR(VLOOKUP($D632,PGP!$A:$B,2,FALSE),0)</f>
        <v>0</v>
      </c>
      <c r="K632" s="147">
        <f t="shared" si="99"/>
        <v>0</v>
      </c>
      <c r="L632" s="171">
        <f t="shared" si="100"/>
        <v>0</v>
      </c>
      <c r="M632" s="148" t="str">
        <f t="shared" si="101"/>
        <v>N/A</v>
      </c>
      <c r="N632" s="149" t="str">
        <f t="shared" si="102"/>
        <v/>
      </c>
      <c r="O632" s="150">
        <f t="shared" si="103"/>
        <v>0</v>
      </c>
      <c r="P632" s="151" t="str">
        <f t="shared" si="104"/>
        <v/>
      </c>
      <c r="Q632" s="1" t="str">
        <f t="shared" si="105"/>
        <v/>
      </c>
    </row>
    <row r="633" spans="2:17" s="1" customFormat="1" ht="13" x14ac:dyDescent="0.25">
      <c r="B633" s="166"/>
      <c r="C633" s="166"/>
      <c r="D633" s="164"/>
      <c r="E633" s="103"/>
      <c r="F633" s="22"/>
      <c r="G633" s="146" t="str">
        <f t="shared" si="97"/>
        <v/>
      </c>
      <c r="H633" s="146"/>
      <c r="I633" s="45">
        <f t="shared" si="98"/>
        <v>0</v>
      </c>
      <c r="J633" s="170">
        <f>IFERROR(VLOOKUP($D633,PGP!$A:$B,2,FALSE),0)</f>
        <v>0</v>
      </c>
      <c r="K633" s="147">
        <f t="shared" si="99"/>
        <v>0</v>
      </c>
      <c r="L633" s="171">
        <f t="shared" si="100"/>
        <v>0</v>
      </c>
      <c r="M633" s="148" t="str">
        <f t="shared" si="101"/>
        <v>N/A</v>
      </c>
      <c r="N633" s="149" t="str">
        <f t="shared" si="102"/>
        <v/>
      </c>
      <c r="O633" s="150">
        <f t="shared" si="103"/>
        <v>0</v>
      </c>
      <c r="P633" s="151" t="str">
        <f t="shared" si="104"/>
        <v/>
      </c>
      <c r="Q633" s="1" t="str">
        <f t="shared" si="105"/>
        <v/>
      </c>
    </row>
    <row r="634" spans="2:17" s="1" customFormat="1" ht="13" x14ac:dyDescent="0.25">
      <c r="B634" s="166"/>
      <c r="C634" s="166"/>
      <c r="D634" s="164"/>
      <c r="E634" s="103"/>
      <c r="F634" s="22"/>
      <c r="G634" s="146" t="str">
        <f t="shared" si="97"/>
        <v/>
      </c>
      <c r="H634" s="146"/>
      <c r="I634" s="45">
        <f t="shared" si="98"/>
        <v>0</v>
      </c>
      <c r="J634" s="170">
        <f>IFERROR(VLOOKUP($D634,PGP!$A:$B,2,FALSE),0)</f>
        <v>0</v>
      </c>
      <c r="K634" s="147">
        <f t="shared" si="99"/>
        <v>0</v>
      </c>
      <c r="L634" s="171">
        <f t="shared" si="100"/>
        <v>0</v>
      </c>
      <c r="M634" s="148" t="str">
        <f t="shared" si="101"/>
        <v>N/A</v>
      </c>
      <c r="N634" s="149" t="str">
        <f t="shared" si="102"/>
        <v/>
      </c>
      <c r="O634" s="150">
        <f t="shared" si="103"/>
        <v>0</v>
      </c>
      <c r="P634" s="151" t="str">
        <f t="shared" si="104"/>
        <v/>
      </c>
      <c r="Q634" s="1" t="str">
        <f t="shared" si="105"/>
        <v/>
      </c>
    </row>
    <row r="635" spans="2:17" s="1" customFormat="1" ht="13" x14ac:dyDescent="0.25">
      <c r="B635" s="166"/>
      <c r="C635" s="166"/>
      <c r="D635" s="164"/>
      <c r="E635" s="103"/>
      <c r="F635" s="22"/>
      <c r="G635" s="146" t="str">
        <f t="shared" si="97"/>
        <v/>
      </c>
      <c r="H635" s="146"/>
      <c r="I635" s="45">
        <f t="shared" si="98"/>
        <v>0</v>
      </c>
      <c r="J635" s="170">
        <f>IFERROR(VLOOKUP($D635,PGP!$A:$B,2,FALSE),0)</f>
        <v>0</v>
      </c>
      <c r="K635" s="147">
        <f t="shared" si="99"/>
        <v>0</v>
      </c>
      <c r="L635" s="171">
        <f t="shared" si="100"/>
        <v>0</v>
      </c>
      <c r="M635" s="148" t="str">
        <f t="shared" si="101"/>
        <v>N/A</v>
      </c>
      <c r="N635" s="149" t="str">
        <f t="shared" si="102"/>
        <v/>
      </c>
      <c r="O635" s="150">
        <f t="shared" si="103"/>
        <v>0</v>
      </c>
      <c r="P635" s="151" t="str">
        <f t="shared" si="104"/>
        <v/>
      </c>
      <c r="Q635" s="1" t="str">
        <f t="shared" si="105"/>
        <v/>
      </c>
    </row>
    <row r="636" spans="2:17" s="1" customFormat="1" ht="13" x14ac:dyDescent="0.25">
      <c r="B636" s="166"/>
      <c r="C636" s="166"/>
      <c r="D636" s="164"/>
      <c r="E636" s="103"/>
      <c r="F636" s="22"/>
      <c r="G636" s="146" t="str">
        <f t="shared" si="97"/>
        <v/>
      </c>
      <c r="H636" s="146"/>
      <c r="I636" s="45">
        <f t="shared" si="98"/>
        <v>0</v>
      </c>
      <c r="J636" s="170">
        <f>IFERROR(VLOOKUP($D636,PGP!$A:$B,2,FALSE),0)</f>
        <v>0</v>
      </c>
      <c r="K636" s="147">
        <f t="shared" si="99"/>
        <v>0</v>
      </c>
      <c r="L636" s="171">
        <f t="shared" si="100"/>
        <v>0</v>
      </c>
      <c r="M636" s="148" t="str">
        <f t="shared" si="101"/>
        <v>N/A</v>
      </c>
      <c r="N636" s="149" t="str">
        <f t="shared" si="102"/>
        <v/>
      </c>
      <c r="O636" s="150">
        <f t="shared" si="103"/>
        <v>0</v>
      </c>
      <c r="P636" s="151" t="str">
        <f t="shared" si="104"/>
        <v/>
      </c>
      <c r="Q636" s="1" t="str">
        <f t="shared" si="105"/>
        <v/>
      </c>
    </row>
    <row r="637" spans="2:17" s="1" customFormat="1" ht="13" x14ac:dyDescent="0.25">
      <c r="B637" s="166"/>
      <c r="C637" s="166"/>
      <c r="D637" s="164"/>
      <c r="E637" s="103"/>
      <c r="F637" s="22"/>
      <c r="G637" s="146" t="str">
        <f t="shared" si="97"/>
        <v/>
      </c>
      <c r="H637" s="146"/>
      <c r="I637" s="45">
        <f t="shared" si="98"/>
        <v>0</v>
      </c>
      <c r="J637" s="170">
        <f>IFERROR(VLOOKUP($D637,PGP!$A:$B,2,FALSE),0)</f>
        <v>0</v>
      </c>
      <c r="K637" s="147">
        <f t="shared" si="99"/>
        <v>0</v>
      </c>
      <c r="L637" s="171">
        <f t="shared" si="100"/>
        <v>0</v>
      </c>
      <c r="M637" s="148" t="str">
        <f t="shared" si="101"/>
        <v>N/A</v>
      </c>
      <c r="N637" s="149" t="str">
        <f t="shared" si="102"/>
        <v/>
      </c>
      <c r="O637" s="150">
        <f t="shared" si="103"/>
        <v>0</v>
      </c>
      <c r="P637" s="151" t="str">
        <f t="shared" si="104"/>
        <v/>
      </c>
      <c r="Q637" s="1" t="str">
        <f t="shared" si="105"/>
        <v/>
      </c>
    </row>
    <row r="638" spans="2:17" s="1" customFormat="1" ht="13" x14ac:dyDescent="0.25">
      <c r="B638" s="166"/>
      <c r="C638" s="166"/>
      <c r="D638" s="164"/>
      <c r="E638" s="103"/>
      <c r="F638" s="22"/>
      <c r="G638" s="146" t="str">
        <f t="shared" si="97"/>
        <v/>
      </c>
      <c r="H638" s="146"/>
      <c r="I638" s="45">
        <f t="shared" si="98"/>
        <v>0</v>
      </c>
      <c r="J638" s="170">
        <f>IFERROR(VLOOKUP($D638,PGP!$A:$B,2,FALSE),0)</f>
        <v>0</v>
      </c>
      <c r="K638" s="147">
        <f t="shared" si="99"/>
        <v>0</v>
      </c>
      <c r="L638" s="171">
        <f t="shared" si="100"/>
        <v>0</v>
      </c>
      <c r="M638" s="148" t="str">
        <f t="shared" si="101"/>
        <v>N/A</v>
      </c>
      <c r="N638" s="149" t="str">
        <f t="shared" si="102"/>
        <v/>
      </c>
      <c r="O638" s="150">
        <f t="shared" si="103"/>
        <v>0</v>
      </c>
      <c r="P638" s="151" t="str">
        <f t="shared" si="104"/>
        <v/>
      </c>
      <c r="Q638" s="1" t="str">
        <f t="shared" si="105"/>
        <v/>
      </c>
    </row>
    <row r="639" spans="2:17" s="1" customFormat="1" ht="13" x14ac:dyDescent="0.25">
      <c r="B639" s="166"/>
      <c r="C639" s="166"/>
      <c r="D639" s="164"/>
      <c r="E639" s="103"/>
      <c r="F639" s="22"/>
      <c r="G639" s="146" t="str">
        <f t="shared" si="97"/>
        <v/>
      </c>
      <c r="H639" s="146"/>
      <c r="I639" s="45">
        <f t="shared" si="98"/>
        <v>0</v>
      </c>
      <c r="J639" s="170">
        <f>IFERROR(VLOOKUP($D639,PGP!$A:$B,2,FALSE),0)</f>
        <v>0</v>
      </c>
      <c r="K639" s="147">
        <f t="shared" si="99"/>
        <v>0</v>
      </c>
      <c r="L639" s="171">
        <f t="shared" si="100"/>
        <v>0</v>
      </c>
      <c r="M639" s="148" t="str">
        <f t="shared" si="101"/>
        <v>N/A</v>
      </c>
      <c r="N639" s="149" t="str">
        <f t="shared" si="102"/>
        <v/>
      </c>
      <c r="O639" s="150">
        <f t="shared" si="103"/>
        <v>0</v>
      </c>
      <c r="P639" s="151" t="str">
        <f t="shared" si="104"/>
        <v/>
      </c>
      <c r="Q639" s="1" t="str">
        <f t="shared" si="105"/>
        <v/>
      </c>
    </row>
    <row r="640" spans="2:17" s="1" customFormat="1" ht="13" x14ac:dyDescent="0.25">
      <c r="B640" s="166"/>
      <c r="C640" s="166"/>
      <c r="D640" s="164"/>
      <c r="E640" s="103"/>
      <c r="F640" s="22"/>
      <c r="G640" s="146" t="str">
        <f t="shared" si="97"/>
        <v/>
      </c>
      <c r="H640" s="146"/>
      <c r="I640" s="45">
        <f t="shared" si="98"/>
        <v>0</v>
      </c>
      <c r="J640" s="170">
        <f>IFERROR(VLOOKUP($D640,PGP!$A:$B,2,FALSE),0)</f>
        <v>0</v>
      </c>
      <c r="K640" s="147">
        <f t="shared" si="99"/>
        <v>0</v>
      </c>
      <c r="L640" s="171">
        <f t="shared" si="100"/>
        <v>0</v>
      </c>
      <c r="M640" s="148" t="str">
        <f t="shared" si="101"/>
        <v>N/A</v>
      </c>
      <c r="N640" s="149" t="str">
        <f t="shared" si="102"/>
        <v/>
      </c>
      <c r="O640" s="150">
        <f t="shared" si="103"/>
        <v>0</v>
      </c>
      <c r="P640" s="151" t="str">
        <f t="shared" si="104"/>
        <v/>
      </c>
      <c r="Q640" s="1" t="str">
        <f t="shared" si="105"/>
        <v/>
      </c>
    </row>
    <row r="641" spans="2:17" s="1" customFormat="1" ht="13" x14ac:dyDescent="0.25">
      <c r="B641" s="166"/>
      <c r="C641" s="166"/>
      <c r="D641" s="164"/>
      <c r="E641" s="103"/>
      <c r="F641" s="22"/>
      <c r="G641" s="146" t="str">
        <f t="shared" si="97"/>
        <v/>
      </c>
      <c r="H641" s="146"/>
      <c r="I641" s="45">
        <f t="shared" si="98"/>
        <v>0</v>
      </c>
      <c r="J641" s="170">
        <f>IFERROR(VLOOKUP($D641,PGP!$A:$B,2,FALSE),0)</f>
        <v>0</v>
      </c>
      <c r="K641" s="147">
        <f t="shared" si="99"/>
        <v>0</v>
      </c>
      <c r="L641" s="171">
        <f t="shared" si="100"/>
        <v>0</v>
      </c>
      <c r="M641" s="148" t="str">
        <f t="shared" si="101"/>
        <v>N/A</v>
      </c>
      <c r="N641" s="149" t="str">
        <f t="shared" si="102"/>
        <v/>
      </c>
      <c r="O641" s="150">
        <f t="shared" si="103"/>
        <v>0</v>
      </c>
      <c r="P641" s="151" t="str">
        <f t="shared" si="104"/>
        <v/>
      </c>
      <c r="Q641" s="1" t="str">
        <f t="shared" si="105"/>
        <v/>
      </c>
    </row>
    <row r="642" spans="2:17" s="1" customFormat="1" ht="13" x14ac:dyDescent="0.25">
      <c r="B642" s="166"/>
      <c r="C642" s="166"/>
      <c r="D642" s="164"/>
      <c r="E642" s="103"/>
      <c r="F642" s="22"/>
      <c r="G642" s="146" t="str">
        <f t="shared" si="97"/>
        <v/>
      </c>
      <c r="H642" s="146"/>
      <c r="I642" s="45">
        <f t="shared" si="98"/>
        <v>0</v>
      </c>
      <c r="J642" s="170">
        <f>IFERROR(VLOOKUP($D642,PGP!$A:$B,2,FALSE),0)</f>
        <v>0</v>
      </c>
      <c r="K642" s="147">
        <f t="shared" si="99"/>
        <v>0</v>
      </c>
      <c r="L642" s="171">
        <f t="shared" si="100"/>
        <v>0</v>
      </c>
      <c r="M642" s="148" t="str">
        <f t="shared" si="101"/>
        <v>N/A</v>
      </c>
      <c r="N642" s="149" t="str">
        <f t="shared" si="102"/>
        <v/>
      </c>
      <c r="O642" s="150">
        <f t="shared" si="103"/>
        <v>0</v>
      </c>
      <c r="P642" s="151" t="str">
        <f t="shared" si="104"/>
        <v/>
      </c>
      <c r="Q642" s="1" t="str">
        <f t="shared" si="105"/>
        <v/>
      </c>
    </row>
    <row r="643" spans="2:17" s="1" customFormat="1" ht="13" x14ac:dyDescent="0.25">
      <c r="B643" s="166"/>
      <c r="C643" s="166"/>
      <c r="D643" s="164"/>
      <c r="E643" s="103"/>
      <c r="F643" s="22"/>
      <c r="G643" s="146" t="str">
        <f t="shared" si="97"/>
        <v/>
      </c>
      <c r="H643" s="146"/>
      <c r="I643" s="45">
        <f t="shared" si="98"/>
        <v>0</v>
      </c>
      <c r="J643" s="170">
        <f>IFERROR(VLOOKUP($D643,PGP!$A:$B,2,FALSE),0)</f>
        <v>0</v>
      </c>
      <c r="K643" s="147">
        <f t="shared" si="99"/>
        <v>0</v>
      </c>
      <c r="L643" s="171">
        <f t="shared" si="100"/>
        <v>0</v>
      </c>
      <c r="M643" s="148" t="str">
        <f t="shared" si="101"/>
        <v>N/A</v>
      </c>
      <c r="N643" s="149" t="str">
        <f t="shared" si="102"/>
        <v/>
      </c>
      <c r="O643" s="150">
        <f t="shared" si="103"/>
        <v>0</v>
      </c>
      <c r="P643" s="151" t="str">
        <f t="shared" si="104"/>
        <v/>
      </c>
      <c r="Q643" s="1" t="str">
        <f t="shared" si="105"/>
        <v/>
      </c>
    </row>
    <row r="644" spans="2:17" s="1" customFormat="1" ht="13" x14ac:dyDescent="0.25">
      <c r="B644" s="166"/>
      <c r="C644" s="166"/>
      <c r="D644" s="164"/>
      <c r="E644" s="103"/>
      <c r="F644" s="22"/>
      <c r="G644" s="146" t="str">
        <f t="shared" si="97"/>
        <v/>
      </c>
      <c r="H644" s="146"/>
      <c r="I644" s="45">
        <f t="shared" si="98"/>
        <v>0</v>
      </c>
      <c r="J644" s="170">
        <f>IFERROR(VLOOKUP($D644,PGP!$A:$B,2,FALSE),0)</f>
        <v>0</v>
      </c>
      <c r="K644" s="147">
        <f t="shared" si="99"/>
        <v>0</v>
      </c>
      <c r="L644" s="171">
        <f t="shared" si="100"/>
        <v>0</v>
      </c>
      <c r="M644" s="148" t="str">
        <f t="shared" si="101"/>
        <v>N/A</v>
      </c>
      <c r="N644" s="149" t="str">
        <f t="shared" si="102"/>
        <v/>
      </c>
      <c r="O644" s="150">
        <f t="shared" si="103"/>
        <v>0</v>
      </c>
      <c r="P644" s="151" t="str">
        <f t="shared" si="104"/>
        <v/>
      </c>
      <c r="Q644" s="1" t="str">
        <f t="shared" si="105"/>
        <v/>
      </c>
    </row>
    <row r="645" spans="2:17" s="1" customFormat="1" ht="13" x14ac:dyDescent="0.25">
      <c r="B645" s="166"/>
      <c r="C645" s="166"/>
      <c r="D645" s="164"/>
      <c r="E645" s="103"/>
      <c r="F645" s="22"/>
      <c r="G645" s="146" t="str">
        <f t="shared" si="97"/>
        <v/>
      </c>
      <c r="H645" s="146"/>
      <c r="I645" s="45">
        <f t="shared" si="98"/>
        <v>0</v>
      </c>
      <c r="J645" s="170">
        <f>IFERROR(VLOOKUP($D645,PGP!$A:$B,2,FALSE),0)</f>
        <v>0</v>
      </c>
      <c r="K645" s="147">
        <f t="shared" si="99"/>
        <v>0</v>
      </c>
      <c r="L645" s="171">
        <f t="shared" si="100"/>
        <v>0</v>
      </c>
      <c r="M645" s="148" t="str">
        <f t="shared" si="101"/>
        <v>N/A</v>
      </c>
      <c r="N645" s="149" t="str">
        <f t="shared" si="102"/>
        <v/>
      </c>
      <c r="O645" s="150">
        <f t="shared" si="103"/>
        <v>0</v>
      </c>
      <c r="P645" s="151" t="str">
        <f t="shared" si="104"/>
        <v/>
      </c>
      <c r="Q645" s="1" t="str">
        <f t="shared" si="105"/>
        <v/>
      </c>
    </row>
    <row r="646" spans="2:17" s="1" customFormat="1" ht="13" x14ac:dyDescent="0.25">
      <c r="B646" s="166"/>
      <c r="C646" s="166"/>
      <c r="D646" s="164"/>
      <c r="E646" s="103"/>
      <c r="F646" s="22"/>
      <c r="G646" s="146" t="str">
        <f t="shared" si="97"/>
        <v/>
      </c>
      <c r="H646" s="146"/>
      <c r="I646" s="45">
        <f t="shared" si="98"/>
        <v>0</v>
      </c>
      <c r="J646" s="170">
        <f>IFERROR(VLOOKUP($D646,PGP!$A:$B,2,FALSE),0)</f>
        <v>0</v>
      </c>
      <c r="K646" s="147">
        <f t="shared" si="99"/>
        <v>0</v>
      </c>
      <c r="L646" s="171">
        <f t="shared" si="100"/>
        <v>0</v>
      </c>
      <c r="M646" s="148" t="str">
        <f t="shared" si="101"/>
        <v>N/A</v>
      </c>
      <c r="N646" s="149" t="str">
        <f t="shared" si="102"/>
        <v/>
      </c>
      <c r="O646" s="150">
        <f t="shared" si="103"/>
        <v>0</v>
      </c>
      <c r="P646" s="151" t="str">
        <f t="shared" si="104"/>
        <v/>
      </c>
      <c r="Q646" s="1" t="str">
        <f t="shared" si="105"/>
        <v/>
      </c>
    </row>
    <row r="647" spans="2:17" s="1" customFormat="1" ht="13" x14ac:dyDescent="0.25">
      <c r="B647" s="166"/>
      <c r="C647" s="166"/>
      <c r="D647" s="164"/>
      <c r="E647" s="103"/>
      <c r="F647" s="22"/>
      <c r="G647" s="146" t="str">
        <f t="shared" si="97"/>
        <v/>
      </c>
      <c r="H647" s="146"/>
      <c r="I647" s="45">
        <f t="shared" si="98"/>
        <v>0</v>
      </c>
      <c r="J647" s="170">
        <f>IFERROR(VLOOKUP($D647,PGP!$A:$B,2,FALSE),0)</f>
        <v>0</v>
      </c>
      <c r="K647" s="147">
        <f t="shared" si="99"/>
        <v>0</v>
      </c>
      <c r="L647" s="171">
        <f t="shared" si="100"/>
        <v>0</v>
      </c>
      <c r="M647" s="148" t="str">
        <f t="shared" si="101"/>
        <v>N/A</v>
      </c>
      <c r="N647" s="149" t="str">
        <f t="shared" si="102"/>
        <v/>
      </c>
      <c r="O647" s="150">
        <f t="shared" si="103"/>
        <v>0</v>
      </c>
      <c r="P647" s="151" t="str">
        <f t="shared" si="104"/>
        <v/>
      </c>
      <c r="Q647" s="1" t="str">
        <f t="shared" si="105"/>
        <v/>
      </c>
    </row>
    <row r="648" spans="2:17" s="1" customFormat="1" ht="13" x14ac:dyDescent="0.25">
      <c r="B648" s="166"/>
      <c r="C648" s="166"/>
      <c r="D648" s="164"/>
      <c r="E648" s="103"/>
      <c r="F648" s="22"/>
      <c r="G648" s="146" t="str">
        <f t="shared" si="97"/>
        <v/>
      </c>
      <c r="H648" s="146"/>
      <c r="I648" s="45">
        <f t="shared" si="98"/>
        <v>0</v>
      </c>
      <c r="J648" s="170">
        <f>IFERROR(VLOOKUP($D648,PGP!$A:$B,2,FALSE),0)</f>
        <v>0</v>
      </c>
      <c r="K648" s="147">
        <f t="shared" si="99"/>
        <v>0</v>
      </c>
      <c r="L648" s="171">
        <f t="shared" si="100"/>
        <v>0</v>
      </c>
      <c r="M648" s="148" t="str">
        <f t="shared" si="101"/>
        <v>N/A</v>
      </c>
      <c r="N648" s="149" t="str">
        <f t="shared" si="102"/>
        <v/>
      </c>
      <c r="O648" s="150">
        <f t="shared" si="103"/>
        <v>0</v>
      </c>
      <c r="P648" s="151" t="str">
        <f t="shared" si="104"/>
        <v/>
      </c>
      <c r="Q648" s="1" t="str">
        <f t="shared" si="105"/>
        <v/>
      </c>
    </row>
    <row r="649" spans="2:17" s="1" customFormat="1" ht="13" x14ac:dyDescent="0.25">
      <c r="B649" s="166"/>
      <c r="C649" s="166"/>
      <c r="D649" s="164"/>
      <c r="E649" s="103"/>
      <c r="F649" s="22"/>
      <c r="G649" s="146" t="str">
        <f t="shared" si="97"/>
        <v/>
      </c>
      <c r="H649" s="146"/>
      <c r="I649" s="45">
        <f t="shared" si="98"/>
        <v>0</v>
      </c>
      <c r="J649" s="170">
        <f>IFERROR(VLOOKUP($D649,PGP!$A:$B,2,FALSE),0)</f>
        <v>0</v>
      </c>
      <c r="K649" s="147">
        <f t="shared" si="99"/>
        <v>0</v>
      </c>
      <c r="L649" s="171">
        <f t="shared" si="100"/>
        <v>0</v>
      </c>
      <c r="M649" s="148" t="str">
        <f t="shared" si="101"/>
        <v>N/A</v>
      </c>
      <c r="N649" s="149" t="str">
        <f t="shared" si="102"/>
        <v/>
      </c>
      <c r="O649" s="150">
        <f t="shared" si="103"/>
        <v>0</v>
      </c>
      <c r="P649" s="151" t="str">
        <f t="shared" si="104"/>
        <v/>
      </c>
      <c r="Q649" s="1" t="str">
        <f t="shared" si="105"/>
        <v/>
      </c>
    </row>
    <row r="650" spans="2:17" s="1" customFormat="1" ht="13" x14ac:dyDescent="0.25">
      <c r="B650" s="166"/>
      <c r="C650" s="166"/>
      <c r="D650" s="164"/>
      <c r="E650" s="103"/>
      <c r="F650" s="22"/>
      <c r="G650" s="146" t="str">
        <f t="shared" si="97"/>
        <v/>
      </c>
      <c r="H650" s="146"/>
      <c r="I650" s="45">
        <f t="shared" si="98"/>
        <v>0</v>
      </c>
      <c r="J650" s="170">
        <f>IFERROR(VLOOKUP($D650,PGP!$A:$B,2,FALSE),0)</f>
        <v>0</v>
      </c>
      <c r="K650" s="147">
        <f t="shared" si="99"/>
        <v>0</v>
      </c>
      <c r="L650" s="171">
        <f t="shared" si="100"/>
        <v>0</v>
      </c>
      <c r="M650" s="148" t="str">
        <f t="shared" si="101"/>
        <v>N/A</v>
      </c>
      <c r="N650" s="149" t="str">
        <f t="shared" si="102"/>
        <v/>
      </c>
      <c r="O650" s="150">
        <f t="shared" si="103"/>
        <v>0</v>
      </c>
      <c r="P650" s="151" t="str">
        <f t="shared" si="104"/>
        <v/>
      </c>
      <c r="Q650" s="1" t="str">
        <f t="shared" si="105"/>
        <v/>
      </c>
    </row>
    <row r="651" spans="2:17" s="1" customFormat="1" ht="13" x14ac:dyDescent="0.25">
      <c r="B651" s="166"/>
      <c r="C651" s="166"/>
      <c r="D651" s="164"/>
      <c r="E651" s="103"/>
      <c r="F651" s="22"/>
      <c r="G651" s="146" t="str">
        <f t="shared" si="97"/>
        <v/>
      </c>
      <c r="H651" s="146"/>
      <c r="I651" s="45">
        <f t="shared" si="98"/>
        <v>0</v>
      </c>
      <c r="J651" s="170">
        <f>IFERROR(VLOOKUP($D651,PGP!$A:$B,2,FALSE),0)</f>
        <v>0</v>
      </c>
      <c r="K651" s="147">
        <f t="shared" si="99"/>
        <v>0</v>
      </c>
      <c r="L651" s="171">
        <f t="shared" si="100"/>
        <v>0</v>
      </c>
      <c r="M651" s="148" t="str">
        <f t="shared" si="101"/>
        <v>N/A</v>
      </c>
      <c r="N651" s="149" t="str">
        <f t="shared" si="102"/>
        <v/>
      </c>
      <c r="O651" s="150">
        <f t="shared" si="103"/>
        <v>0</v>
      </c>
      <c r="P651" s="151" t="str">
        <f t="shared" si="104"/>
        <v/>
      </c>
      <c r="Q651" s="1" t="str">
        <f t="shared" si="105"/>
        <v/>
      </c>
    </row>
    <row r="652" spans="2:17" s="1" customFormat="1" ht="13" x14ac:dyDescent="0.25">
      <c r="B652" s="166"/>
      <c r="C652" s="166"/>
      <c r="D652" s="164"/>
      <c r="E652" s="103"/>
      <c r="F652" s="22"/>
      <c r="G652" s="146" t="str">
        <f t="shared" si="97"/>
        <v/>
      </c>
      <c r="H652" s="146"/>
      <c r="I652" s="45">
        <f t="shared" si="98"/>
        <v>0</v>
      </c>
      <c r="J652" s="170">
        <f>IFERROR(VLOOKUP($D652,PGP!$A:$B,2,FALSE),0)</f>
        <v>0</v>
      </c>
      <c r="K652" s="147">
        <f t="shared" si="99"/>
        <v>0</v>
      </c>
      <c r="L652" s="171">
        <f t="shared" si="100"/>
        <v>0</v>
      </c>
      <c r="M652" s="148" t="str">
        <f t="shared" si="101"/>
        <v>N/A</v>
      </c>
      <c r="N652" s="149" t="str">
        <f t="shared" si="102"/>
        <v/>
      </c>
      <c r="O652" s="150">
        <f t="shared" si="103"/>
        <v>0</v>
      </c>
      <c r="P652" s="151" t="str">
        <f t="shared" si="104"/>
        <v/>
      </c>
      <c r="Q652" s="1" t="str">
        <f t="shared" si="105"/>
        <v/>
      </c>
    </row>
    <row r="653" spans="2:17" s="1" customFormat="1" ht="13" x14ac:dyDescent="0.25">
      <c r="B653" s="166"/>
      <c r="C653" s="166"/>
      <c r="D653" s="164"/>
      <c r="E653" s="103"/>
      <c r="F653" s="22"/>
      <c r="G653" s="146" t="str">
        <f t="shared" si="97"/>
        <v/>
      </c>
      <c r="H653" s="146"/>
      <c r="I653" s="45">
        <f t="shared" si="98"/>
        <v>0</v>
      </c>
      <c r="J653" s="170">
        <f>IFERROR(VLOOKUP($D653,PGP!$A:$B,2,FALSE),0)</f>
        <v>0</v>
      </c>
      <c r="K653" s="147">
        <f t="shared" si="99"/>
        <v>0</v>
      </c>
      <c r="L653" s="171">
        <f t="shared" si="100"/>
        <v>0</v>
      </c>
      <c r="M653" s="148" t="str">
        <f t="shared" si="101"/>
        <v>N/A</v>
      </c>
      <c r="N653" s="149" t="str">
        <f t="shared" si="102"/>
        <v/>
      </c>
      <c r="O653" s="150">
        <f t="shared" si="103"/>
        <v>0</v>
      </c>
      <c r="P653" s="151" t="str">
        <f t="shared" si="104"/>
        <v/>
      </c>
      <c r="Q653" s="1" t="str">
        <f t="shared" si="105"/>
        <v/>
      </c>
    </row>
    <row r="654" spans="2:17" s="1" customFormat="1" ht="13" x14ac:dyDescent="0.25">
      <c r="B654" s="166"/>
      <c r="C654" s="166"/>
      <c r="D654" s="164"/>
      <c r="E654" s="103"/>
      <c r="F654" s="22"/>
      <c r="G654" s="146" t="str">
        <f t="shared" si="97"/>
        <v/>
      </c>
      <c r="H654" s="146"/>
      <c r="I654" s="45">
        <f t="shared" si="98"/>
        <v>0</v>
      </c>
      <c r="J654" s="170">
        <f>IFERROR(VLOOKUP($D654,PGP!$A:$B,2,FALSE),0)</f>
        <v>0</v>
      </c>
      <c r="K654" s="147">
        <f t="shared" si="99"/>
        <v>0</v>
      </c>
      <c r="L654" s="171">
        <f t="shared" si="100"/>
        <v>0</v>
      </c>
      <c r="M654" s="148" t="str">
        <f t="shared" si="101"/>
        <v>N/A</v>
      </c>
      <c r="N654" s="149" t="str">
        <f t="shared" si="102"/>
        <v/>
      </c>
      <c r="O654" s="150">
        <f t="shared" si="103"/>
        <v>0</v>
      </c>
      <c r="P654" s="151" t="str">
        <f t="shared" si="104"/>
        <v/>
      </c>
      <c r="Q654" s="1" t="str">
        <f t="shared" si="105"/>
        <v/>
      </c>
    </row>
    <row r="655" spans="2:17" s="1" customFormat="1" ht="13" x14ac:dyDescent="0.25">
      <c r="B655" s="166"/>
      <c r="C655" s="166"/>
      <c r="D655" s="164"/>
      <c r="E655" s="103"/>
      <c r="F655" s="22"/>
      <c r="G655" s="146" t="str">
        <f t="shared" si="97"/>
        <v/>
      </c>
      <c r="H655" s="146"/>
      <c r="I655" s="45">
        <f t="shared" si="98"/>
        <v>0</v>
      </c>
      <c r="J655" s="170">
        <f>IFERROR(VLOOKUP($D655,PGP!$A:$B,2,FALSE),0)</f>
        <v>0</v>
      </c>
      <c r="K655" s="147">
        <f t="shared" si="99"/>
        <v>0</v>
      </c>
      <c r="L655" s="171">
        <f t="shared" si="100"/>
        <v>0</v>
      </c>
      <c r="M655" s="148" t="str">
        <f t="shared" si="101"/>
        <v>N/A</v>
      </c>
      <c r="N655" s="149" t="str">
        <f t="shared" si="102"/>
        <v/>
      </c>
      <c r="O655" s="150">
        <f t="shared" si="103"/>
        <v>0</v>
      </c>
      <c r="P655" s="151" t="str">
        <f t="shared" si="104"/>
        <v/>
      </c>
      <c r="Q655" s="1" t="str">
        <f t="shared" si="105"/>
        <v/>
      </c>
    </row>
    <row r="656" spans="2:17" s="1" customFormat="1" ht="13" x14ac:dyDescent="0.25">
      <c r="B656" s="166"/>
      <c r="C656" s="166"/>
      <c r="D656" s="164"/>
      <c r="E656" s="103"/>
      <c r="F656" s="22"/>
      <c r="G656" s="146" t="str">
        <f t="shared" si="97"/>
        <v/>
      </c>
      <c r="H656" s="146"/>
      <c r="I656" s="45">
        <f t="shared" si="98"/>
        <v>0</v>
      </c>
      <c r="J656" s="170">
        <f>IFERROR(VLOOKUP($D656,PGP!$A:$B,2,FALSE),0)</f>
        <v>0</v>
      </c>
      <c r="K656" s="147">
        <f t="shared" si="99"/>
        <v>0</v>
      </c>
      <c r="L656" s="171">
        <f t="shared" si="100"/>
        <v>0</v>
      </c>
      <c r="M656" s="148" t="str">
        <f t="shared" si="101"/>
        <v>N/A</v>
      </c>
      <c r="N656" s="149" t="str">
        <f t="shared" si="102"/>
        <v/>
      </c>
      <c r="O656" s="150">
        <f t="shared" si="103"/>
        <v>0</v>
      </c>
      <c r="P656" s="151" t="str">
        <f t="shared" si="104"/>
        <v/>
      </c>
      <c r="Q656" s="1" t="str">
        <f t="shared" si="105"/>
        <v/>
      </c>
    </row>
    <row r="657" spans="2:17" s="1" customFormat="1" ht="13" x14ac:dyDescent="0.25">
      <c r="B657" s="166"/>
      <c r="C657" s="166"/>
      <c r="D657" s="164"/>
      <c r="E657" s="103"/>
      <c r="F657" s="22"/>
      <c r="G657" s="146" t="str">
        <f t="shared" si="97"/>
        <v/>
      </c>
      <c r="H657" s="146"/>
      <c r="I657" s="45">
        <f t="shared" si="98"/>
        <v>0</v>
      </c>
      <c r="J657" s="170">
        <f>IFERROR(VLOOKUP($D657,PGP!$A:$B,2,FALSE),0)</f>
        <v>0</v>
      </c>
      <c r="K657" s="147">
        <f t="shared" si="99"/>
        <v>0</v>
      </c>
      <c r="L657" s="171">
        <f t="shared" si="100"/>
        <v>0</v>
      </c>
      <c r="M657" s="148" t="str">
        <f t="shared" si="101"/>
        <v>N/A</v>
      </c>
      <c r="N657" s="149" t="str">
        <f t="shared" si="102"/>
        <v/>
      </c>
      <c r="O657" s="150">
        <f t="shared" si="103"/>
        <v>0</v>
      </c>
      <c r="P657" s="151" t="str">
        <f t="shared" si="104"/>
        <v/>
      </c>
      <c r="Q657" s="1" t="str">
        <f t="shared" si="105"/>
        <v/>
      </c>
    </row>
    <row r="658" spans="2:17" s="1" customFormat="1" ht="13" x14ac:dyDescent="0.25">
      <c r="B658" s="166"/>
      <c r="C658" s="166"/>
      <c r="D658" s="164"/>
      <c r="E658" s="103"/>
      <c r="F658" s="22"/>
      <c r="G658" s="146" t="str">
        <f t="shared" si="97"/>
        <v/>
      </c>
      <c r="H658" s="146"/>
      <c r="I658" s="45">
        <f t="shared" si="98"/>
        <v>0</v>
      </c>
      <c r="J658" s="170">
        <f>IFERROR(VLOOKUP($D658,PGP!$A:$B,2,FALSE),0)</f>
        <v>0</v>
      </c>
      <c r="K658" s="147">
        <f t="shared" si="99"/>
        <v>0</v>
      </c>
      <c r="L658" s="171">
        <f t="shared" si="100"/>
        <v>0</v>
      </c>
      <c r="M658" s="148" t="str">
        <f t="shared" si="101"/>
        <v>N/A</v>
      </c>
      <c r="N658" s="149" t="str">
        <f t="shared" si="102"/>
        <v/>
      </c>
      <c r="O658" s="150">
        <f t="shared" si="103"/>
        <v>0</v>
      </c>
      <c r="P658" s="151" t="str">
        <f t="shared" si="104"/>
        <v/>
      </c>
      <c r="Q658" s="1" t="str">
        <f t="shared" si="105"/>
        <v/>
      </c>
    </row>
    <row r="659" spans="2:17" s="1" customFormat="1" ht="13" x14ac:dyDescent="0.25">
      <c r="B659" s="166"/>
      <c r="C659" s="166"/>
      <c r="D659" s="164"/>
      <c r="E659" s="103"/>
      <c r="F659" s="22"/>
      <c r="G659" s="146" t="str">
        <f t="shared" si="97"/>
        <v/>
      </c>
      <c r="H659" s="146"/>
      <c r="I659" s="45">
        <f t="shared" si="98"/>
        <v>0</v>
      </c>
      <c r="J659" s="170">
        <f>IFERROR(VLOOKUP($D659,PGP!$A:$B,2,FALSE),0)</f>
        <v>0</v>
      </c>
      <c r="K659" s="147">
        <f t="shared" si="99"/>
        <v>0</v>
      </c>
      <c r="L659" s="171">
        <f t="shared" si="100"/>
        <v>0</v>
      </c>
      <c r="M659" s="148" t="str">
        <f t="shared" si="101"/>
        <v>N/A</v>
      </c>
      <c r="N659" s="149" t="str">
        <f t="shared" si="102"/>
        <v/>
      </c>
      <c r="O659" s="150">
        <f t="shared" si="103"/>
        <v>0</v>
      </c>
      <c r="P659" s="151" t="str">
        <f t="shared" si="104"/>
        <v/>
      </c>
      <c r="Q659" s="1" t="str">
        <f t="shared" si="105"/>
        <v/>
      </c>
    </row>
    <row r="660" spans="2:17" s="1" customFormat="1" ht="13" x14ac:dyDescent="0.25">
      <c r="B660" s="166"/>
      <c r="C660" s="166"/>
      <c r="D660" s="164"/>
      <c r="E660" s="103"/>
      <c r="F660" s="22"/>
      <c r="G660" s="146" t="str">
        <f t="shared" si="97"/>
        <v/>
      </c>
      <c r="H660" s="146"/>
      <c r="I660" s="45">
        <f t="shared" si="98"/>
        <v>0</v>
      </c>
      <c r="J660" s="170">
        <f>IFERROR(VLOOKUP($D660,PGP!$A:$B,2,FALSE),0)</f>
        <v>0</v>
      </c>
      <c r="K660" s="147">
        <f t="shared" si="99"/>
        <v>0</v>
      </c>
      <c r="L660" s="171">
        <f t="shared" si="100"/>
        <v>0</v>
      </c>
      <c r="M660" s="148" t="str">
        <f t="shared" si="101"/>
        <v>N/A</v>
      </c>
      <c r="N660" s="149" t="str">
        <f t="shared" si="102"/>
        <v/>
      </c>
      <c r="O660" s="150">
        <f t="shared" si="103"/>
        <v>0</v>
      </c>
      <c r="P660" s="151" t="str">
        <f t="shared" si="104"/>
        <v/>
      </c>
      <c r="Q660" s="1" t="str">
        <f t="shared" si="105"/>
        <v/>
      </c>
    </row>
    <row r="661" spans="2:17" s="1" customFormat="1" ht="13" x14ac:dyDescent="0.25">
      <c r="B661" s="166"/>
      <c r="C661" s="166"/>
      <c r="D661" s="164"/>
      <c r="E661" s="103"/>
      <c r="F661" s="22"/>
      <c r="G661" s="146" t="str">
        <f t="shared" si="97"/>
        <v/>
      </c>
      <c r="H661" s="146"/>
      <c r="I661" s="45">
        <f t="shared" si="98"/>
        <v>0</v>
      </c>
      <c r="J661" s="170">
        <f>IFERROR(VLOOKUP($D661,PGP!$A:$B,2,FALSE),0)</f>
        <v>0</v>
      </c>
      <c r="K661" s="147">
        <f t="shared" si="99"/>
        <v>0</v>
      </c>
      <c r="L661" s="171">
        <f t="shared" si="100"/>
        <v>0</v>
      </c>
      <c r="M661" s="148" t="str">
        <f t="shared" si="101"/>
        <v>N/A</v>
      </c>
      <c r="N661" s="149" t="str">
        <f t="shared" si="102"/>
        <v/>
      </c>
      <c r="O661" s="150">
        <f t="shared" si="103"/>
        <v>0</v>
      </c>
      <c r="P661" s="151" t="str">
        <f t="shared" si="104"/>
        <v/>
      </c>
      <c r="Q661" s="1" t="str">
        <f t="shared" si="105"/>
        <v/>
      </c>
    </row>
    <row r="662" spans="2:17" s="1" customFormat="1" ht="13" x14ac:dyDescent="0.25">
      <c r="B662" s="166"/>
      <c r="C662" s="166"/>
      <c r="D662" s="164"/>
      <c r="E662" s="103"/>
      <c r="F662" s="22"/>
      <c r="G662" s="146" t="str">
        <f t="shared" si="97"/>
        <v/>
      </c>
      <c r="H662" s="146"/>
      <c r="I662" s="45">
        <f t="shared" si="98"/>
        <v>0</v>
      </c>
      <c r="J662" s="170">
        <f>IFERROR(VLOOKUP($D662,PGP!$A:$B,2,FALSE),0)</f>
        <v>0</v>
      </c>
      <c r="K662" s="147">
        <f t="shared" si="99"/>
        <v>0</v>
      </c>
      <c r="L662" s="171">
        <f t="shared" si="100"/>
        <v>0</v>
      </c>
      <c r="M662" s="148" t="str">
        <f t="shared" si="101"/>
        <v>N/A</v>
      </c>
      <c r="N662" s="149" t="str">
        <f t="shared" si="102"/>
        <v/>
      </c>
      <c r="O662" s="150">
        <f t="shared" si="103"/>
        <v>0</v>
      </c>
      <c r="P662" s="151" t="str">
        <f t="shared" si="104"/>
        <v/>
      </c>
      <c r="Q662" s="1" t="str">
        <f t="shared" si="105"/>
        <v/>
      </c>
    </row>
    <row r="663" spans="2:17" s="1" customFormat="1" ht="13" x14ac:dyDescent="0.25">
      <c r="B663" s="166"/>
      <c r="C663" s="166"/>
      <c r="D663" s="164"/>
      <c r="E663" s="103"/>
      <c r="F663" s="22"/>
      <c r="G663" s="146" t="str">
        <f t="shared" si="97"/>
        <v/>
      </c>
      <c r="H663" s="146"/>
      <c r="I663" s="45">
        <f t="shared" si="98"/>
        <v>0</v>
      </c>
      <c r="J663" s="170">
        <f>IFERROR(VLOOKUP($D663,PGP!$A:$B,2,FALSE),0)</f>
        <v>0</v>
      </c>
      <c r="K663" s="147">
        <f t="shared" si="99"/>
        <v>0</v>
      </c>
      <c r="L663" s="171">
        <f t="shared" si="100"/>
        <v>0</v>
      </c>
      <c r="M663" s="148" t="str">
        <f t="shared" si="101"/>
        <v>N/A</v>
      </c>
      <c r="N663" s="149" t="str">
        <f t="shared" si="102"/>
        <v/>
      </c>
      <c r="O663" s="150">
        <f t="shared" si="103"/>
        <v>0</v>
      </c>
      <c r="P663" s="151" t="str">
        <f t="shared" si="104"/>
        <v/>
      </c>
      <c r="Q663" s="1" t="str">
        <f t="shared" si="105"/>
        <v/>
      </c>
    </row>
    <row r="664" spans="2:17" s="1" customFormat="1" ht="13" x14ac:dyDescent="0.25">
      <c r="B664" s="166"/>
      <c r="C664" s="166"/>
      <c r="D664" s="164"/>
      <c r="E664" s="103"/>
      <c r="F664" s="22"/>
      <c r="G664" s="146" t="str">
        <f t="shared" si="97"/>
        <v/>
      </c>
      <c r="H664" s="146"/>
      <c r="I664" s="45">
        <f t="shared" si="98"/>
        <v>0</v>
      </c>
      <c r="J664" s="170">
        <f>IFERROR(VLOOKUP($D664,PGP!$A:$B,2,FALSE),0)</f>
        <v>0</v>
      </c>
      <c r="K664" s="147">
        <f t="shared" si="99"/>
        <v>0</v>
      </c>
      <c r="L664" s="171">
        <f t="shared" si="100"/>
        <v>0</v>
      </c>
      <c r="M664" s="148" t="str">
        <f t="shared" si="101"/>
        <v>N/A</v>
      </c>
      <c r="N664" s="149" t="str">
        <f t="shared" si="102"/>
        <v/>
      </c>
      <c r="O664" s="150">
        <f t="shared" si="103"/>
        <v>0</v>
      </c>
      <c r="P664" s="151" t="str">
        <f t="shared" si="104"/>
        <v/>
      </c>
      <c r="Q664" s="1" t="str">
        <f t="shared" si="105"/>
        <v/>
      </c>
    </row>
    <row r="665" spans="2:17" s="1" customFormat="1" ht="13" x14ac:dyDescent="0.25">
      <c r="B665" s="166"/>
      <c r="C665" s="166"/>
      <c r="D665" s="164"/>
      <c r="E665" s="103"/>
      <c r="F665" s="22"/>
      <c r="G665" s="146" t="str">
        <f t="shared" si="97"/>
        <v/>
      </c>
      <c r="H665" s="146"/>
      <c r="I665" s="45">
        <f t="shared" si="98"/>
        <v>0</v>
      </c>
      <c r="J665" s="170">
        <f>IFERROR(VLOOKUP($D665,PGP!$A:$B,2,FALSE),0)</f>
        <v>0</v>
      </c>
      <c r="K665" s="147">
        <f t="shared" si="99"/>
        <v>0</v>
      </c>
      <c r="L665" s="171">
        <f t="shared" si="100"/>
        <v>0</v>
      </c>
      <c r="M665" s="148" t="str">
        <f t="shared" si="101"/>
        <v>N/A</v>
      </c>
      <c r="N665" s="149" t="str">
        <f t="shared" si="102"/>
        <v/>
      </c>
      <c r="O665" s="150">
        <f t="shared" si="103"/>
        <v>0</v>
      </c>
      <c r="P665" s="151" t="str">
        <f t="shared" si="104"/>
        <v/>
      </c>
      <c r="Q665" s="1" t="str">
        <f t="shared" si="105"/>
        <v/>
      </c>
    </row>
    <row r="666" spans="2:17" s="1" customFormat="1" ht="13" x14ac:dyDescent="0.25">
      <c r="B666" s="166"/>
      <c r="C666" s="166"/>
      <c r="D666" s="164"/>
      <c r="E666" s="103"/>
      <c r="F666" s="22"/>
      <c r="G666" s="146" t="str">
        <f t="shared" si="97"/>
        <v/>
      </c>
      <c r="H666" s="146"/>
      <c r="I666" s="45">
        <f t="shared" si="98"/>
        <v>0</v>
      </c>
      <c r="J666" s="170">
        <f>IFERROR(VLOOKUP($D666,PGP!$A:$B,2,FALSE),0)</f>
        <v>0</v>
      </c>
      <c r="K666" s="147">
        <f t="shared" si="99"/>
        <v>0</v>
      </c>
      <c r="L666" s="171">
        <f t="shared" si="100"/>
        <v>0</v>
      </c>
      <c r="M666" s="148" t="str">
        <f t="shared" si="101"/>
        <v>N/A</v>
      </c>
      <c r="N666" s="149" t="str">
        <f t="shared" si="102"/>
        <v/>
      </c>
      <c r="O666" s="150">
        <f t="shared" si="103"/>
        <v>0</v>
      </c>
      <c r="P666" s="151" t="str">
        <f t="shared" si="104"/>
        <v/>
      </c>
      <c r="Q666" s="1" t="str">
        <f t="shared" si="105"/>
        <v/>
      </c>
    </row>
    <row r="667" spans="2:17" s="1" customFormat="1" ht="13" x14ac:dyDescent="0.25">
      <c r="B667" s="166"/>
      <c r="C667" s="166"/>
      <c r="D667" s="164"/>
      <c r="E667" s="103"/>
      <c r="F667" s="22"/>
      <c r="G667" s="146" t="str">
        <f t="shared" si="97"/>
        <v/>
      </c>
      <c r="H667" s="146"/>
      <c r="I667" s="45">
        <f t="shared" si="98"/>
        <v>0</v>
      </c>
      <c r="J667" s="170">
        <f>IFERROR(VLOOKUP($D667,PGP!$A:$B,2,FALSE),0)</f>
        <v>0</v>
      </c>
      <c r="K667" s="147">
        <f t="shared" si="99"/>
        <v>0</v>
      </c>
      <c r="L667" s="171">
        <f t="shared" si="100"/>
        <v>0</v>
      </c>
      <c r="M667" s="148" t="str">
        <f t="shared" si="101"/>
        <v>N/A</v>
      </c>
      <c r="N667" s="149" t="str">
        <f t="shared" si="102"/>
        <v/>
      </c>
      <c r="O667" s="150">
        <f t="shared" si="103"/>
        <v>0</v>
      </c>
      <c r="P667" s="151" t="str">
        <f t="shared" si="104"/>
        <v/>
      </c>
      <c r="Q667" s="1" t="str">
        <f t="shared" si="105"/>
        <v/>
      </c>
    </row>
    <row r="668" spans="2:17" s="1" customFormat="1" ht="13" x14ac:dyDescent="0.25">
      <c r="B668" s="166"/>
      <c r="C668" s="166"/>
      <c r="D668" s="164"/>
      <c r="E668" s="103"/>
      <c r="F668" s="22"/>
      <c r="G668" s="146" t="str">
        <f t="shared" si="97"/>
        <v/>
      </c>
      <c r="H668" s="146"/>
      <c r="I668" s="45">
        <f t="shared" si="98"/>
        <v>0</v>
      </c>
      <c r="J668" s="170">
        <f>IFERROR(VLOOKUP($D668,PGP!$A:$B,2,FALSE),0)</f>
        <v>0</v>
      </c>
      <c r="K668" s="147">
        <f t="shared" si="99"/>
        <v>0</v>
      </c>
      <c r="L668" s="171">
        <f t="shared" si="100"/>
        <v>0</v>
      </c>
      <c r="M668" s="148" t="str">
        <f t="shared" si="101"/>
        <v>N/A</v>
      </c>
      <c r="N668" s="149" t="str">
        <f t="shared" si="102"/>
        <v/>
      </c>
      <c r="O668" s="150">
        <f t="shared" si="103"/>
        <v>0</v>
      </c>
      <c r="P668" s="151" t="str">
        <f t="shared" si="104"/>
        <v/>
      </c>
      <c r="Q668" s="1" t="str">
        <f t="shared" si="105"/>
        <v/>
      </c>
    </row>
    <row r="669" spans="2:17" s="1" customFormat="1" ht="13" x14ac:dyDescent="0.25">
      <c r="B669" s="166"/>
      <c r="C669" s="166"/>
      <c r="D669" s="164"/>
      <c r="E669" s="103"/>
      <c r="F669" s="22"/>
      <c r="G669" s="146" t="str">
        <f t="shared" si="97"/>
        <v/>
      </c>
      <c r="H669" s="146"/>
      <c r="I669" s="45">
        <f t="shared" si="98"/>
        <v>0</v>
      </c>
      <c r="J669" s="170">
        <f>IFERROR(VLOOKUP($D669,PGP!$A:$B,2,FALSE),0)</f>
        <v>0</v>
      </c>
      <c r="K669" s="147">
        <f t="shared" si="99"/>
        <v>0</v>
      </c>
      <c r="L669" s="171">
        <f t="shared" si="100"/>
        <v>0</v>
      </c>
      <c r="M669" s="148" t="str">
        <f t="shared" si="101"/>
        <v>N/A</v>
      </c>
      <c r="N669" s="149" t="str">
        <f t="shared" si="102"/>
        <v/>
      </c>
      <c r="O669" s="150">
        <f t="shared" si="103"/>
        <v>0</v>
      </c>
      <c r="P669" s="151" t="str">
        <f t="shared" si="104"/>
        <v/>
      </c>
      <c r="Q669" s="1" t="str">
        <f t="shared" si="105"/>
        <v/>
      </c>
    </row>
    <row r="670" spans="2:17" s="1" customFormat="1" ht="13" x14ac:dyDescent="0.25">
      <c r="B670" s="166"/>
      <c r="C670" s="166"/>
      <c r="D670" s="164"/>
      <c r="E670" s="103"/>
      <c r="F670" s="22"/>
      <c r="G670" s="146" t="str">
        <f t="shared" si="97"/>
        <v/>
      </c>
      <c r="H670" s="146"/>
      <c r="I670" s="45">
        <f t="shared" si="98"/>
        <v>0</v>
      </c>
      <c r="J670" s="170">
        <f>IFERROR(VLOOKUP($D670,PGP!$A:$B,2,FALSE),0)</f>
        <v>0</v>
      </c>
      <c r="K670" s="147">
        <f t="shared" si="99"/>
        <v>0</v>
      </c>
      <c r="L670" s="171">
        <f t="shared" si="100"/>
        <v>0</v>
      </c>
      <c r="M670" s="148" t="str">
        <f t="shared" si="101"/>
        <v>N/A</v>
      </c>
      <c r="N670" s="149" t="str">
        <f t="shared" si="102"/>
        <v/>
      </c>
      <c r="O670" s="150">
        <f t="shared" si="103"/>
        <v>0</v>
      </c>
      <c r="P670" s="151" t="str">
        <f t="shared" si="104"/>
        <v/>
      </c>
      <c r="Q670" s="1" t="str">
        <f t="shared" si="105"/>
        <v/>
      </c>
    </row>
    <row r="671" spans="2:17" s="1" customFormat="1" ht="13" x14ac:dyDescent="0.25">
      <c r="B671" s="166"/>
      <c r="C671" s="166"/>
      <c r="D671" s="164"/>
      <c r="E671" s="103"/>
      <c r="F671" s="22"/>
      <c r="G671" s="146" t="str">
        <f t="shared" si="97"/>
        <v/>
      </c>
      <c r="H671" s="146"/>
      <c r="I671" s="45">
        <f t="shared" si="98"/>
        <v>0</v>
      </c>
      <c r="J671" s="170">
        <f>IFERROR(VLOOKUP($D671,PGP!$A:$B,2,FALSE),0)</f>
        <v>0</v>
      </c>
      <c r="K671" s="147">
        <f t="shared" si="99"/>
        <v>0</v>
      </c>
      <c r="L671" s="171">
        <f t="shared" si="100"/>
        <v>0</v>
      </c>
      <c r="M671" s="148" t="str">
        <f t="shared" si="101"/>
        <v>N/A</v>
      </c>
      <c r="N671" s="149" t="str">
        <f t="shared" si="102"/>
        <v/>
      </c>
      <c r="O671" s="150">
        <f t="shared" si="103"/>
        <v>0</v>
      </c>
      <c r="P671" s="151" t="str">
        <f t="shared" si="104"/>
        <v/>
      </c>
      <c r="Q671" s="1" t="str">
        <f t="shared" si="105"/>
        <v/>
      </c>
    </row>
    <row r="672" spans="2:17" s="1" customFormat="1" ht="13" x14ac:dyDescent="0.25">
      <c r="B672" s="166"/>
      <c r="C672" s="166"/>
      <c r="D672" s="164"/>
      <c r="E672" s="103"/>
      <c r="F672" s="22"/>
      <c r="G672" s="146" t="str">
        <f t="shared" si="97"/>
        <v/>
      </c>
      <c r="H672" s="146"/>
      <c r="I672" s="45">
        <f t="shared" si="98"/>
        <v>0</v>
      </c>
      <c r="J672" s="170">
        <f>IFERROR(VLOOKUP($D672,PGP!$A:$B,2,FALSE),0)</f>
        <v>0</v>
      </c>
      <c r="K672" s="147">
        <f t="shared" si="99"/>
        <v>0</v>
      </c>
      <c r="L672" s="171">
        <f t="shared" si="100"/>
        <v>0</v>
      </c>
      <c r="M672" s="148" t="str">
        <f t="shared" si="101"/>
        <v>N/A</v>
      </c>
      <c r="N672" s="149" t="str">
        <f t="shared" si="102"/>
        <v/>
      </c>
      <c r="O672" s="150">
        <f t="shared" si="103"/>
        <v>0</v>
      </c>
      <c r="P672" s="151" t="str">
        <f t="shared" si="104"/>
        <v/>
      </c>
      <c r="Q672" s="1" t="str">
        <f t="shared" si="105"/>
        <v/>
      </c>
    </row>
    <row r="673" spans="2:17" s="1" customFormat="1" ht="13" x14ac:dyDescent="0.25">
      <c r="B673" s="166"/>
      <c r="C673" s="166"/>
      <c r="D673" s="164"/>
      <c r="E673" s="103"/>
      <c r="F673" s="22"/>
      <c r="G673" s="146" t="str">
        <f t="shared" si="97"/>
        <v/>
      </c>
      <c r="H673" s="146"/>
      <c r="I673" s="45">
        <f t="shared" si="98"/>
        <v>0</v>
      </c>
      <c r="J673" s="170">
        <f>IFERROR(VLOOKUP($D673,PGP!$A:$B,2,FALSE),0)</f>
        <v>0</v>
      </c>
      <c r="K673" s="147">
        <f t="shared" si="99"/>
        <v>0</v>
      </c>
      <c r="L673" s="171">
        <f t="shared" si="100"/>
        <v>0</v>
      </c>
      <c r="M673" s="148" t="str">
        <f t="shared" si="101"/>
        <v>N/A</v>
      </c>
      <c r="N673" s="149" t="str">
        <f t="shared" si="102"/>
        <v/>
      </c>
      <c r="O673" s="150">
        <f t="shared" si="103"/>
        <v>0</v>
      </c>
      <c r="P673" s="151" t="str">
        <f t="shared" si="104"/>
        <v/>
      </c>
      <c r="Q673" s="1" t="str">
        <f t="shared" si="105"/>
        <v/>
      </c>
    </row>
    <row r="674" spans="2:17" s="1" customFormat="1" ht="13" x14ac:dyDescent="0.25">
      <c r="B674" s="166"/>
      <c r="C674" s="166"/>
      <c r="D674" s="164"/>
      <c r="E674" s="103"/>
      <c r="F674" s="22"/>
      <c r="G674" s="146" t="str">
        <f t="shared" si="97"/>
        <v/>
      </c>
      <c r="H674" s="146"/>
      <c r="I674" s="45">
        <f t="shared" si="98"/>
        <v>0</v>
      </c>
      <c r="J674" s="170">
        <f>IFERROR(VLOOKUP($D674,PGP!$A:$B,2,FALSE),0)</f>
        <v>0</v>
      </c>
      <c r="K674" s="147">
        <f t="shared" si="99"/>
        <v>0</v>
      </c>
      <c r="L674" s="171">
        <f t="shared" si="100"/>
        <v>0</v>
      </c>
      <c r="M674" s="148" t="str">
        <f t="shared" si="101"/>
        <v>N/A</v>
      </c>
      <c r="N674" s="149" t="str">
        <f t="shared" si="102"/>
        <v/>
      </c>
      <c r="O674" s="150">
        <f t="shared" si="103"/>
        <v>0</v>
      </c>
      <c r="P674" s="151" t="str">
        <f t="shared" si="104"/>
        <v/>
      </c>
      <c r="Q674" s="1" t="str">
        <f t="shared" si="105"/>
        <v/>
      </c>
    </row>
    <row r="675" spans="2:17" s="1" customFormat="1" ht="13" x14ac:dyDescent="0.25">
      <c r="B675" s="166"/>
      <c r="C675" s="166"/>
      <c r="D675" s="164"/>
      <c r="E675" s="103"/>
      <c r="F675" s="22"/>
      <c r="G675" s="146" t="str">
        <f t="shared" ref="G675:G738" si="106">IFERROR(F675/E675,"")</f>
        <v/>
      </c>
      <c r="H675" s="146"/>
      <c r="I675" s="45">
        <f t="shared" si="98"/>
        <v>0</v>
      </c>
      <c r="J675" s="170">
        <f>IFERROR(VLOOKUP($D675,PGP!$A:$B,2,FALSE),0)</f>
        <v>0</v>
      </c>
      <c r="K675" s="147">
        <f t="shared" si="99"/>
        <v>0</v>
      </c>
      <c r="L675" s="171">
        <f t="shared" si="100"/>
        <v>0</v>
      </c>
      <c r="M675" s="148" t="str">
        <f t="shared" si="101"/>
        <v>N/A</v>
      </c>
      <c r="N675" s="149" t="str">
        <f t="shared" si="102"/>
        <v/>
      </c>
      <c r="O675" s="150">
        <f t="shared" si="103"/>
        <v>0</v>
      </c>
      <c r="P675" s="151" t="str">
        <f t="shared" si="104"/>
        <v/>
      </c>
      <c r="Q675" s="1" t="str">
        <f t="shared" si="105"/>
        <v/>
      </c>
    </row>
    <row r="676" spans="2:17" s="1" customFormat="1" ht="13" x14ac:dyDescent="0.25">
      <c r="B676" s="166"/>
      <c r="C676" s="166"/>
      <c r="D676" s="164"/>
      <c r="E676" s="103"/>
      <c r="F676" s="22"/>
      <c r="G676" s="146" t="str">
        <f t="shared" si="106"/>
        <v/>
      </c>
      <c r="H676" s="146"/>
      <c r="I676" s="45">
        <f t="shared" si="98"/>
        <v>0</v>
      </c>
      <c r="J676" s="170">
        <f>IFERROR(VLOOKUP($D676,PGP!$A:$B,2,FALSE),0)</f>
        <v>0</v>
      </c>
      <c r="K676" s="147">
        <f t="shared" si="99"/>
        <v>0</v>
      </c>
      <c r="L676" s="171">
        <f t="shared" si="100"/>
        <v>0</v>
      </c>
      <c r="M676" s="148" t="str">
        <f t="shared" si="101"/>
        <v>N/A</v>
      </c>
      <c r="N676" s="149" t="str">
        <f t="shared" si="102"/>
        <v/>
      </c>
      <c r="O676" s="150">
        <f t="shared" si="103"/>
        <v>0</v>
      </c>
      <c r="P676" s="151" t="str">
        <f t="shared" si="104"/>
        <v/>
      </c>
      <c r="Q676" s="1" t="str">
        <f t="shared" si="105"/>
        <v/>
      </c>
    </row>
    <row r="677" spans="2:17" s="1" customFormat="1" ht="13" x14ac:dyDescent="0.25">
      <c r="B677" s="166"/>
      <c r="C677" s="166"/>
      <c r="D677" s="164"/>
      <c r="E677" s="103"/>
      <c r="F677" s="22"/>
      <c r="G677" s="146" t="str">
        <f t="shared" si="106"/>
        <v/>
      </c>
      <c r="H677" s="146"/>
      <c r="I677" s="45">
        <f t="shared" si="98"/>
        <v>0</v>
      </c>
      <c r="J677" s="170">
        <f>IFERROR(VLOOKUP($D677,PGP!$A:$B,2,FALSE),0)</f>
        <v>0</v>
      </c>
      <c r="K677" s="147">
        <f t="shared" si="99"/>
        <v>0</v>
      </c>
      <c r="L677" s="171">
        <f t="shared" si="100"/>
        <v>0</v>
      </c>
      <c r="M677" s="148" t="str">
        <f t="shared" si="101"/>
        <v>N/A</v>
      </c>
      <c r="N677" s="149" t="str">
        <f t="shared" si="102"/>
        <v/>
      </c>
      <c r="O677" s="150">
        <f t="shared" si="103"/>
        <v>0</v>
      </c>
      <c r="P677" s="151" t="str">
        <f t="shared" si="104"/>
        <v/>
      </c>
      <c r="Q677" s="1" t="str">
        <f t="shared" si="105"/>
        <v/>
      </c>
    </row>
    <row r="678" spans="2:17" s="1" customFormat="1" ht="13" x14ac:dyDescent="0.25">
      <c r="B678" s="166"/>
      <c r="C678" s="166"/>
      <c r="D678" s="164"/>
      <c r="E678" s="103"/>
      <c r="F678" s="22"/>
      <c r="G678" s="146" t="str">
        <f t="shared" si="106"/>
        <v/>
      </c>
      <c r="H678" s="146"/>
      <c r="I678" s="45">
        <f t="shared" si="98"/>
        <v>0</v>
      </c>
      <c r="J678" s="170">
        <f>IFERROR(VLOOKUP($D678,PGP!$A:$B,2,FALSE),0)</f>
        <v>0</v>
      </c>
      <c r="K678" s="147">
        <f t="shared" si="99"/>
        <v>0</v>
      </c>
      <c r="L678" s="171">
        <f t="shared" si="100"/>
        <v>0</v>
      </c>
      <c r="M678" s="148" t="str">
        <f t="shared" si="101"/>
        <v>N/A</v>
      </c>
      <c r="N678" s="149" t="str">
        <f t="shared" si="102"/>
        <v/>
      </c>
      <c r="O678" s="150">
        <f t="shared" si="103"/>
        <v>0</v>
      </c>
      <c r="P678" s="151" t="str">
        <f t="shared" si="104"/>
        <v/>
      </c>
      <c r="Q678" s="1" t="str">
        <f t="shared" si="105"/>
        <v/>
      </c>
    </row>
    <row r="679" spans="2:17" s="1" customFormat="1" ht="13" x14ac:dyDescent="0.25">
      <c r="B679" s="166"/>
      <c r="C679" s="166"/>
      <c r="D679" s="164"/>
      <c r="E679" s="103"/>
      <c r="F679" s="22"/>
      <c r="G679" s="146" t="str">
        <f t="shared" si="106"/>
        <v/>
      </c>
      <c r="H679" s="146"/>
      <c r="I679" s="45">
        <f t="shared" si="98"/>
        <v>0</v>
      </c>
      <c r="J679" s="170">
        <f>IFERROR(VLOOKUP($D679,PGP!$A:$B,2,FALSE),0)</f>
        <v>0</v>
      </c>
      <c r="K679" s="147">
        <f t="shared" si="99"/>
        <v>0</v>
      </c>
      <c r="L679" s="171">
        <f t="shared" si="100"/>
        <v>0</v>
      </c>
      <c r="M679" s="148" t="str">
        <f t="shared" si="101"/>
        <v>N/A</v>
      </c>
      <c r="N679" s="149" t="str">
        <f t="shared" si="102"/>
        <v/>
      </c>
      <c r="O679" s="150">
        <f t="shared" si="103"/>
        <v>0</v>
      </c>
      <c r="P679" s="151" t="str">
        <f t="shared" si="104"/>
        <v/>
      </c>
      <c r="Q679" s="1" t="str">
        <f t="shared" si="105"/>
        <v/>
      </c>
    </row>
    <row r="680" spans="2:17" s="1" customFormat="1" ht="13" x14ac:dyDescent="0.25">
      <c r="B680" s="166"/>
      <c r="C680" s="166"/>
      <c r="D680" s="164"/>
      <c r="E680" s="103"/>
      <c r="F680" s="22"/>
      <c r="G680" s="146" t="str">
        <f t="shared" si="106"/>
        <v/>
      </c>
      <c r="H680" s="146"/>
      <c r="I680" s="45">
        <f t="shared" si="98"/>
        <v>0</v>
      </c>
      <c r="J680" s="170">
        <f>IFERROR(VLOOKUP($D680,PGP!$A:$B,2,FALSE),0)</f>
        <v>0</v>
      </c>
      <c r="K680" s="147">
        <f t="shared" si="99"/>
        <v>0</v>
      </c>
      <c r="L680" s="171">
        <f t="shared" si="100"/>
        <v>0</v>
      </c>
      <c r="M680" s="148" t="str">
        <f t="shared" si="101"/>
        <v>N/A</v>
      </c>
      <c r="N680" s="149" t="str">
        <f t="shared" si="102"/>
        <v/>
      </c>
      <c r="O680" s="150">
        <f t="shared" si="103"/>
        <v>0</v>
      </c>
      <c r="P680" s="151" t="str">
        <f t="shared" si="104"/>
        <v/>
      </c>
      <c r="Q680" s="1" t="str">
        <f t="shared" si="105"/>
        <v/>
      </c>
    </row>
    <row r="681" spans="2:17" s="1" customFormat="1" ht="13" x14ac:dyDescent="0.25">
      <c r="B681" s="166"/>
      <c r="C681" s="166"/>
      <c r="D681" s="164"/>
      <c r="E681" s="103"/>
      <c r="F681" s="22"/>
      <c r="G681" s="146" t="str">
        <f t="shared" si="106"/>
        <v/>
      </c>
      <c r="H681" s="146"/>
      <c r="I681" s="45">
        <f t="shared" si="98"/>
        <v>0</v>
      </c>
      <c r="J681" s="170">
        <f>IFERROR(VLOOKUP($D681,PGP!$A:$B,2,FALSE),0)</f>
        <v>0</v>
      </c>
      <c r="K681" s="147">
        <f t="shared" si="99"/>
        <v>0</v>
      </c>
      <c r="L681" s="171">
        <f t="shared" si="100"/>
        <v>0</v>
      </c>
      <c r="M681" s="148" t="str">
        <f t="shared" si="101"/>
        <v>N/A</v>
      </c>
      <c r="N681" s="149" t="str">
        <f t="shared" si="102"/>
        <v/>
      </c>
      <c r="O681" s="150">
        <f t="shared" si="103"/>
        <v>0</v>
      </c>
      <c r="P681" s="151" t="str">
        <f t="shared" si="104"/>
        <v/>
      </c>
      <c r="Q681" s="1" t="str">
        <f t="shared" si="105"/>
        <v/>
      </c>
    </row>
    <row r="682" spans="2:17" s="1" customFormat="1" ht="13" x14ac:dyDescent="0.25">
      <c r="B682" s="166"/>
      <c r="C682" s="166"/>
      <c r="D682" s="164"/>
      <c r="E682" s="103"/>
      <c r="F682" s="22"/>
      <c r="G682" s="146" t="str">
        <f t="shared" si="106"/>
        <v/>
      </c>
      <c r="H682" s="146"/>
      <c r="I682" s="45">
        <f t="shared" ref="I682:I745" si="107">(IF(AND(D682="Fleurs séchées/Dried cannabis",(E682&lt;28)),1.05,0)+IF(AND(D682="Fleurs séchées/Dried cannabis",(E682=28)),0.9,0))*$E682</f>
        <v>0</v>
      </c>
      <c r="J682" s="170">
        <f>IFERROR(VLOOKUP($D682,PGP!$A:$B,2,FALSE),0)</f>
        <v>0</v>
      </c>
      <c r="K682" s="147">
        <f t="shared" ref="K682:K745" si="108">ROUNDDOWN(((F682/1.14975)-I682)/(1+J682),2)</f>
        <v>0</v>
      </c>
      <c r="L682" s="171">
        <f t="shared" ref="L682:L745" si="109">(IF(AND(D682="Fleurs séchées/Dried cannabis",(E682&lt;28)),1.85,0)+IF(AND(D682="Fleurs séchées/Dried cannabis",(E682=28)),1.25,0)+IF(AND(D682="Préroulés/Pre-rolled",(E682&lt;28)),2.2,0)+IF(D682="Moulu/Ground",1.5,0)+IF(D682="Cartouches/Cartridges",10.4,0)+IF(AND(D682="Haschich/Hash",(E682&gt;=3)),3.5,0)+IF(AND(D682="Haschich/Hash",AND(E682&gt;=2,E682&lt;3)),4.3,0)+IF(AND(D682="Haschich/Hash",AND(E682&gt;=0,E682&lt;2)),5.9,0)+IF(AND(D682="Préroulés/Pre-rolled",AND(E682&gt;=0,E682&gt;27.99)),1.7,0))*E682</f>
        <v>0</v>
      </c>
      <c r="M682" s="148" t="str">
        <f t="shared" ref="M682:M745" si="110">IF(L682&gt;0,(F682/1.14975)-L682,"N/A")</f>
        <v>N/A</v>
      </c>
      <c r="N682" s="149" t="str">
        <f t="shared" ref="N682:N745" si="111">IF(E682=0,"",IF(K682=O682,"Calcul de base/ Standard calculation","Marge protégée/ Protected margin"))</f>
        <v/>
      </c>
      <c r="O682" s="150">
        <f t="shared" ref="O682:O745" si="112">IF(K682="NA",M682,MIN(K682,M682))</f>
        <v>0</v>
      </c>
      <c r="P682" s="151" t="str">
        <f t="shared" ref="P682:P745" si="113">IF(ISBLANK(F682),"",IF(E682&gt;0,ROUNDDOWN(O682/0.05,0)*0.05,"Remplir colonne D/Complete column D"))</f>
        <v/>
      </c>
      <c r="Q682" s="1" t="str">
        <f t="shared" si="105"/>
        <v/>
      </c>
    </row>
    <row r="683" spans="2:17" s="1" customFormat="1" ht="13" x14ac:dyDescent="0.25">
      <c r="B683" s="166"/>
      <c r="C683" s="166"/>
      <c r="D683" s="164"/>
      <c r="E683" s="103"/>
      <c r="F683" s="22"/>
      <c r="G683" s="146" t="str">
        <f t="shared" si="106"/>
        <v/>
      </c>
      <c r="H683" s="146"/>
      <c r="I683" s="45">
        <f t="shared" si="107"/>
        <v>0</v>
      </c>
      <c r="J683" s="170">
        <f>IFERROR(VLOOKUP($D683,PGP!$A:$B,2,FALSE),0)</f>
        <v>0</v>
      </c>
      <c r="K683" s="147">
        <f t="shared" si="108"/>
        <v>0</v>
      </c>
      <c r="L683" s="171">
        <f t="shared" si="109"/>
        <v>0</v>
      </c>
      <c r="M683" s="148" t="str">
        <f t="shared" si="110"/>
        <v>N/A</v>
      </c>
      <c r="N683" s="149" t="str">
        <f t="shared" si="111"/>
        <v/>
      </c>
      <c r="O683" s="150">
        <f t="shared" si="112"/>
        <v>0</v>
      </c>
      <c r="P683" s="151" t="str">
        <f t="shared" si="113"/>
        <v/>
      </c>
      <c r="Q683" s="1" t="str">
        <f t="shared" si="105"/>
        <v/>
      </c>
    </row>
    <row r="684" spans="2:17" s="1" customFormat="1" ht="13" x14ac:dyDescent="0.25">
      <c r="B684" s="166"/>
      <c r="C684" s="166"/>
      <c r="D684" s="164"/>
      <c r="E684" s="103"/>
      <c r="F684" s="22"/>
      <c r="G684" s="146" t="str">
        <f t="shared" si="106"/>
        <v/>
      </c>
      <c r="H684" s="146"/>
      <c r="I684" s="45">
        <f t="shared" si="107"/>
        <v>0</v>
      </c>
      <c r="J684" s="170">
        <f>IFERROR(VLOOKUP($D684,PGP!$A:$B,2,FALSE),0)</f>
        <v>0</v>
      </c>
      <c r="K684" s="147">
        <f t="shared" si="108"/>
        <v>0</v>
      </c>
      <c r="L684" s="171">
        <f t="shared" si="109"/>
        <v>0</v>
      </c>
      <c r="M684" s="148" t="str">
        <f t="shared" si="110"/>
        <v>N/A</v>
      </c>
      <c r="N684" s="149" t="str">
        <f t="shared" si="111"/>
        <v/>
      </c>
      <c r="O684" s="150">
        <f t="shared" si="112"/>
        <v>0</v>
      </c>
      <c r="P684" s="151" t="str">
        <f t="shared" si="113"/>
        <v/>
      </c>
      <c r="Q684" s="1" t="str">
        <f t="shared" ref="Q684:Q747" si="114">IF(ROUND(F684,1)=F684,"","ATTENTION, arrondir au dixième près, WARNING, round up the amount")</f>
        <v/>
      </c>
    </row>
    <row r="685" spans="2:17" s="1" customFormat="1" ht="13" x14ac:dyDescent="0.25">
      <c r="B685" s="166"/>
      <c r="C685" s="166"/>
      <c r="D685" s="164"/>
      <c r="E685" s="103"/>
      <c r="F685" s="22"/>
      <c r="G685" s="146" t="str">
        <f t="shared" si="106"/>
        <v/>
      </c>
      <c r="H685" s="146"/>
      <c r="I685" s="45">
        <f t="shared" si="107"/>
        <v>0</v>
      </c>
      <c r="J685" s="170">
        <f>IFERROR(VLOOKUP($D685,PGP!$A:$B,2,FALSE),0)</f>
        <v>0</v>
      </c>
      <c r="K685" s="147">
        <f t="shared" si="108"/>
        <v>0</v>
      </c>
      <c r="L685" s="171">
        <f t="shared" si="109"/>
        <v>0</v>
      </c>
      <c r="M685" s="148" t="str">
        <f t="shared" si="110"/>
        <v>N/A</v>
      </c>
      <c r="N685" s="149" t="str">
        <f t="shared" si="111"/>
        <v/>
      </c>
      <c r="O685" s="150">
        <f t="shared" si="112"/>
        <v>0</v>
      </c>
      <c r="P685" s="151" t="str">
        <f t="shared" si="113"/>
        <v/>
      </c>
      <c r="Q685" s="1" t="str">
        <f t="shared" si="114"/>
        <v/>
      </c>
    </row>
    <row r="686" spans="2:17" s="1" customFormat="1" ht="13" x14ac:dyDescent="0.25">
      <c r="B686" s="166"/>
      <c r="C686" s="166"/>
      <c r="D686" s="164"/>
      <c r="E686" s="103"/>
      <c r="F686" s="22"/>
      <c r="G686" s="146" t="str">
        <f t="shared" si="106"/>
        <v/>
      </c>
      <c r="H686" s="146"/>
      <c r="I686" s="45">
        <f t="shared" si="107"/>
        <v>0</v>
      </c>
      <c r="J686" s="170">
        <f>IFERROR(VLOOKUP($D686,PGP!$A:$B,2,FALSE),0)</f>
        <v>0</v>
      </c>
      <c r="K686" s="147">
        <f t="shared" si="108"/>
        <v>0</v>
      </c>
      <c r="L686" s="171">
        <f t="shared" si="109"/>
        <v>0</v>
      </c>
      <c r="M686" s="148" t="str">
        <f t="shared" si="110"/>
        <v>N/A</v>
      </c>
      <c r="N686" s="149" t="str">
        <f t="shared" si="111"/>
        <v/>
      </c>
      <c r="O686" s="150">
        <f t="shared" si="112"/>
        <v>0</v>
      </c>
      <c r="P686" s="151" t="str">
        <f t="shared" si="113"/>
        <v/>
      </c>
      <c r="Q686" s="1" t="str">
        <f t="shared" si="114"/>
        <v/>
      </c>
    </row>
    <row r="687" spans="2:17" s="1" customFormat="1" ht="13" x14ac:dyDescent="0.25">
      <c r="B687" s="166"/>
      <c r="C687" s="166"/>
      <c r="D687" s="164"/>
      <c r="E687" s="103"/>
      <c r="F687" s="22"/>
      <c r="G687" s="146" t="str">
        <f t="shared" si="106"/>
        <v/>
      </c>
      <c r="H687" s="146"/>
      <c r="I687" s="45">
        <f t="shared" si="107"/>
        <v>0</v>
      </c>
      <c r="J687" s="170">
        <f>IFERROR(VLOOKUP($D687,PGP!$A:$B,2,FALSE),0)</f>
        <v>0</v>
      </c>
      <c r="K687" s="147">
        <f t="shared" si="108"/>
        <v>0</v>
      </c>
      <c r="L687" s="171">
        <f t="shared" si="109"/>
        <v>0</v>
      </c>
      <c r="M687" s="148" t="str">
        <f t="shared" si="110"/>
        <v>N/A</v>
      </c>
      <c r="N687" s="149" t="str">
        <f t="shared" si="111"/>
        <v/>
      </c>
      <c r="O687" s="150">
        <f t="shared" si="112"/>
        <v>0</v>
      </c>
      <c r="P687" s="151" t="str">
        <f t="shared" si="113"/>
        <v/>
      </c>
      <c r="Q687" s="1" t="str">
        <f t="shared" si="114"/>
        <v/>
      </c>
    </row>
    <row r="688" spans="2:17" s="1" customFormat="1" ht="13" x14ac:dyDescent="0.25">
      <c r="B688" s="166"/>
      <c r="C688" s="166"/>
      <c r="D688" s="164"/>
      <c r="E688" s="103"/>
      <c r="F688" s="22"/>
      <c r="G688" s="146" t="str">
        <f t="shared" si="106"/>
        <v/>
      </c>
      <c r="H688" s="146"/>
      <c r="I688" s="45">
        <f t="shared" si="107"/>
        <v>0</v>
      </c>
      <c r="J688" s="170">
        <f>IFERROR(VLOOKUP($D688,PGP!$A:$B,2,FALSE),0)</f>
        <v>0</v>
      </c>
      <c r="K688" s="147">
        <f t="shared" si="108"/>
        <v>0</v>
      </c>
      <c r="L688" s="171">
        <f t="shared" si="109"/>
        <v>0</v>
      </c>
      <c r="M688" s="148" t="str">
        <f t="shared" si="110"/>
        <v>N/A</v>
      </c>
      <c r="N688" s="149" t="str">
        <f t="shared" si="111"/>
        <v/>
      </c>
      <c r="O688" s="150">
        <f t="shared" si="112"/>
        <v>0</v>
      </c>
      <c r="P688" s="151" t="str">
        <f t="shared" si="113"/>
        <v/>
      </c>
      <c r="Q688" s="1" t="str">
        <f t="shared" si="114"/>
        <v/>
      </c>
    </row>
    <row r="689" spans="2:17" s="1" customFormat="1" ht="13" x14ac:dyDescent="0.25">
      <c r="B689" s="166"/>
      <c r="C689" s="166"/>
      <c r="D689" s="164"/>
      <c r="E689" s="103"/>
      <c r="F689" s="22"/>
      <c r="G689" s="146" t="str">
        <f t="shared" si="106"/>
        <v/>
      </c>
      <c r="H689" s="146"/>
      <c r="I689" s="45">
        <f t="shared" si="107"/>
        <v>0</v>
      </c>
      <c r="J689" s="170">
        <f>IFERROR(VLOOKUP($D689,PGP!$A:$B,2,FALSE),0)</f>
        <v>0</v>
      </c>
      <c r="K689" s="147">
        <f t="shared" si="108"/>
        <v>0</v>
      </c>
      <c r="L689" s="171">
        <f t="shared" si="109"/>
        <v>0</v>
      </c>
      <c r="M689" s="148" t="str">
        <f t="shared" si="110"/>
        <v>N/A</v>
      </c>
      <c r="N689" s="149" t="str">
        <f t="shared" si="111"/>
        <v/>
      </c>
      <c r="O689" s="150">
        <f t="shared" si="112"/>
        <v>0</v>
      </c>
      <c r="P689" s="151" t="str">
        <f t="shared" si="113"/>
        <v/>
      </c>
      <c r="Q689" s="1" t="str">
        <f t="shared" si="114"/>
        <v/>
      </c>
    </row>
    <row r="690" spans="2:17" s="1" customFormat="1" ht="13" x14ac:dyDescent="0.25">
      <c r="B690" s="166"/>
      <c r="C690" s="166"/>
      <c r="D690" s="164"/>
      <c r="E690" s="103"/>
      <c r="F690" s="22"/>
      <c r="G690" s="146" t="str">
        <f t="shared" si="106"/>
        <v/>
      </c>
      <c r="H690" s="146"/>
      <c r="I690" s="45">
        <f t="shared" si="107"/>
        <v>0</v>
      </c>
      <c r="J690" s="170">
        <f>IFERROR(VLOOKUP($D690,PGP!$A:$B,2,FALSE),0)</f>
        <v>0</v>
      </c>
      <c r="K690" s="147">
        <f t="shared" si="108"/>
        <v>0</v>
      </c>
      <c r="L690" s="171">
        <f t="shared" si="109"/>
        <v>0</v>
      </c>
      <c r="M690" s="148" t="str">
        <f t="shared" si="110"/>
        <v>N/A</v>
      </c>
      <c r="N690" s="149" t="str">
        <f t="shared" si="111"/>
        <v/>
      </c>
      <c r="O690" s="150">
        <f t="shared" si="112"/>
        <v>0</v>
      </c>
      <c r="P690" s="151" t="str">
        <f t="shared" si="113"/>
        <v/>
      </c>
      <c r="Q690" s="1" t="str">
        <f t="shared" si="114"/>
        <v/>
      </c>
    </row>
    <row r="691" spans="2:17" s="1" customFormat="1" ht="13" x14ac:dyDescent="0.25">
      <c r="B691" s="166"/>
      <c r="C691" s="166"/>
      <c r="D691" s="164"/>
      <c r="E691" s="103"/>
      <c r="F691" s="22"/>
      <c r="G691" s="146" t="str">
        <f t="shared" si="106"/>
        <v/>
      </c>
      <c r="H691" s="146"/>
      <c r="I691" s="45">
        <f t="shared" si="107"/>
        <v>0</v>
      </c>
      <c r="J691" s="170">
        <f>IFERROR(VLOOKUP($D691,PGP!$A:$B,2,FALSE),0)</f>
        <v>0</v>
      </c>
      <c r="K691" s="147">
        <f t="shared" si="108"/>
        <v>0</v>
      </c>
      <c r="L691" s="171">
        <f t="shared" si="109"/>
        <v>0</v>
      </c>
      <c r="M691" s="148" t="str">
        <f t="shared" si="110"/>
        <v>N/A</v>
      </c>
      <c r="N691" s="149" t="str">
        <f t="shared" si="111"/>
        <v/>
      </c>
      <c r="O691" s="150">
        <f t="shared" si="112"/>
        <v>0</v>
      </c>
      <c r="P691" s="151" t="str">
        <f t="shared" si="113"/>
        <v/>
      </c>
      <c r="Q691" s="1" t="str">
        <f t="shared" si="114"/>
        <v/>
      </c>
    </row>
    <row r="692" spans="2:17" s="1" customFormat="1" ht="13" x14ac:dyDescent="0.25">
      <c r="B692" s="166"/>
      <c r="C692" s="166"/>
      <c r="D692" s="164"/>
      <c r="E692" s="103"/>
      <c r="F692" s="22"/>
      <c r="G692" s="146" t="str">
        <f t="shared" si="106"/>
        <v/>
      </c>
      <c r="H692" s="146"/>
      <c r="I692" s="45">
        <f t="shared" si="107"/>
        <v>0</v>
      </c>
      <c r="J692" s="170">
        <f>IFERROR(VLOOKUP($D692,PGP!$A:$B,2,FALSE),0)</f>
        <v>0</v>
      </c>
      <c r="K692" s="147">
        <f t="shared" si="108"/>
        <v>0</v>
      </c>
      <c r="L692" s="171">
        <f t="shared" si="109"/>
        <v>0</v>
      </c>
      <c r="M692" s="148" t="str">
        <f t="shared" si="110"/>
        <v>N/A</v>
      </c>
      <c r="N692" s="149" t="str">
        <f t="shared" si="111"/>
        <v/>
      </c>
      <c r="O692" s="150">
        <f t="shared" si="112"/>
        <v>0</v>
      </c>
      <c r="P692" s="151" t="str">
        <f t="shared" si="113"/>
        <v/>
      </c>
      <c r="Q692" s="1" t="str">
        <f t="shared" si="114"/>
        <v/>
      </c>
    </row>
    <row r="693" spans="2:17" s="1" customFormat="1" ht="13" x14ac:dyDescent="0.25">
      <c r="B693" s="166"/>
      <c r="C693" s="166"/>
      <c r="D693" s="164"/>
      <c r="E693" s="103"/>
      <c r="F693" s="22"/>
      <c r="G693" s="146" t="str">
        <f t="shared" si="106"/>
        <v/>
      </c>
      <c r="H693" s="146"/>
      <c r="I693" s="45">
        <f t="shared" si="107"/>
        <v>0</v>
      </c>
      <c r="J693" s="170">
        <f>IFERROR(VLOOKUP($D693,PGP!$A:$B,2,FALSE),0)</f>
        <v>0</v>
      </c>
      <c r="K693" s="147">
        <f t="shared" si="108"/>
        <v>0</v>
      </c>
      <c r="L693" s="171">
        <f t="shared" si="109"/>
        <v>0</v>
      </c>
      <c r="M693" s="148" t="str">
        <f t="shared" si="110"/>
        <v>N/A</v>
      </c>
      <c r="N693" s="149" t="str">
        <f t="shared" si="111"/>
        <v/>
      </c>
      <c r="O693" s="150">
        <f t="shared" si="112"/>
        <v>0</v>
      </c>
      <c r="P693" s="151" t="str">
        <f t="shared" si="113"/>
        <v/>
      </c>
      <c r="Q693" s="1" t="str">
        <f t="shared" si="114"/>
        <v/>
      </c>
    </row>
    <row r="694" spans="2:17" s="1" customFormat="1" ht="13" x14ac:dyDescent="0.25">
      <c r="B694" s="166"/>
      <c r="C694" s="166"/>
      <c r="D694" s="164"/>
      <c r="E694" s="103"/>
      <c r="F694" s="22"/>
      <c r="G694" s="146" t="str">
        <f t="shared" si="106"/>
        <v/>
      </c>
      <c r="H694" s="146"/>
      <c r="I694" s="45">
        <f t="shared" si="107"/>
        <v>0</v>
      </c>
      <c r="J694" s="170">
        <f>IFERROR(VLOOKUP($D694,PGP!$A:$B,2,FALSE),0)</f>
        <v>0</v>
      </c>
      <c r="K694" s="147">
        <f t="shared" si="108"/>
        <v>0</v>
      </c>
      <c r="L694" s="171">
        <f t="shared" si="109"/>
        <v>0</v>
      </c>
      <c r="M694" s="148" t="str">
        <f t="shared" si="110"/>
        <v>N/A</v>
      </c>
      <c r="N694" s="149" t="str">
        <f t="shared" si="111"/>
        <v/>
      </c>
      <c r="O694" s="150">
        <f t="shared" si="112"/>
        <v>0</v>
      </c>
      <c r="P694" s="151" t="str">
        <f t="shared" si="113"/>
        <v/>
      </c>
      <c r="Q694" s="1" t="str">
        <f t="shared" si="114"/>
        <v/>
      </c>
    </row>
    <row r="695" spans="2:17" s="1" customFormat="1" ht="13" x14ac:dyDescent="0.25">
      <c r="B695" s="166"/>
      <c r="C695" s="166"/>
      <c r="D695" s="164"/>
      <c r="E695" s="103"/>
      <c r="F695" s="22"/>
      <c r="G695" s="146" t="str">
        <f t="shared" si="106"/>
        <v/>
      </c>
      <c r="H695" s="146"/>
      <c r="I695" s="45">
        <f t="shared" si="107"/>
        <v>0</v>
      </c>
      <c r="J695" s="170">
        <f>IFERROR(VLOOKUP($D695,PGP!$A:$B,2,FALSE),0)</f>
        <v>0</v>
      </c>
      <c r="K695" s="147">
        <f t="shared" si="108"/>
        <v>0</v>
      </c>
      <c r="L695" s="171">
        <f t="shared" si="109"/>
        <v>0</v>
      </c>
      <c r="M695" s="148" t="str">
        <f t="shared" si="110"/>
        <v>N/A</v>
      </c>
      <c r="N695" s="149" t="str">
        <f t="shared" si="111"/>
        <v/>
      </c>
      <c r="O695" s="150">
        <f t="shared" si="112"/>
        <v>0</v>
      </c>
      <c r="P695" s="151" t="str">
        <f t="shared" si="113"/>
        <v/>
      </c>
      <c r="Q695" s="1" t="str">
        <f t="shared" si="114"/>
        <v/>
      </c>
    </row>
    <row r="696" spans="2:17" s="1" customFormat="1" ht="13" x14ac:dyDescent="0.25">
      <c r="B696" s="166"/>
      <c r="C696" s="166"/>
      <c r="D696" s="164"/>
      <c r="E696" s="103"/>
      <c r="F696" s="22"/>
      <c r="G696" s="146" t="str">
        <f t="shared" si="106"/>
        <v/>
      </c>
      <c r="H696" s="146"/>
      <c r="I696" s="45">
        <f t="shared" si="107"/>
        <v>0</v>
      </c>
      <c r="J696" s="170">
        <f>IFERROR(VLOOKUP($D696,PGP!$A:$B,2,FALSE),0)</f>
        <v>0</v>
      </c>
      <c r="K696" s="147">
        <f t="shared" si="108"/>
        <v>0</v>
      </c>
      <c r="L696" s="171">
        <f t="shared" si="109"/>
        <v>0</v>
      </c>
      <c r="M696" s="148" t="str">
        <f t="shared" si="110"/>
        <v>N/A</v>
      </c>
      <c r="N696" s="149" t="str">
        <f t="shared" si="111"/>
        <v/>
      </c>
      <c r="O696" s="150">
        <f t="shared" si="112"/>
        <v>0</v>
      </c>
      <c r="P696" s="151" t="str">
        <f t="shared" si="113"/>
        <v/>
      </c>
      <c r="Q696" s="1" t="str">
        <f t="shared" si="114"/>
        <v/>
      </c>
    </row>
    <row r="697" spans="2:17" s="1" customFormat="1" ht="13" x14ac:dyDescent="0.25">
      <c r="B697" s="166"/>
      <c r="C697" s="166"/>
      <c r="D697" s="164"/>
      <c r="E697" s="103"/>
      <c r="F697" s="22"/>
      <c r="G697" s="146" t="str">
        <f t="shared" si="106"/>
        <v/>
      </c>
      <c r="H697" s="146"/>
      <c r="I697" s="45">
        <f t="shared" si="107"/>
        <v>0</v>
      </c>
      <c r="J697" s="170">
        <f>IFERROR(VLOOKUP($D697,PGP!$A:$B,2,FALSE),0)</f>
        <v>0</v>
      </c>
      <c r="K697" s="147">
        <f t="shared" si="108"/>
        <v>0</v>
      </c>
      <c r="L697" s="171">
        <f t="shared" si="109"/>
        <v>0</v>
      </c>
      <c r="M697" s="148" t="str">
        <f t="shared" si="110"/>
        <v>N/A</v>
      </c>
      <c r="N697" s="149" t="str">
        <f t="shared" si="111"/>
        <v/>
      </c>
      <c r="O697" s="150">
        <f t="shared" si="112"/>
        <v>0</v>
      </c>
      <c r="P697" s="151" t="str">
        <f t="shared" si="113"/>
        <v/>
      </c>
      <c r="Q697" s="1" t="str">
        <f t="shared" si="114"/>
        <v/>
      </c>
    </row>
    <row r="698" spans="2:17" s="1" customFormat="1" ht="13" x14ac:dyDescent="0.25">
      <c r="B698" s="166"/>
      <c r="C698" s="166"/>
      <c r="D698" s="164"/>
      <c r="E698" s="103"/>
      <c r="F698" s="22"/>
      <c r="G698" s="146" t="str">
        <f t="shared" si="106"/>
        <v/>
      </c>
      <c r="H698" s="146"/>
      <c r="I698" s="45">
        <f t="shared" si="107"/>
        <v>0</v>
      </c>
      <c r="J698" s="170">
        <f>IFERROR(VLOOKUP($D698,PGP!$A:$B,2,FALSE),0)</f>
        <v>0</v>
      </c>
      <c r="K698" s="147">
        <f t="shared" si="108"/>
        <v>0</v>
      </c>
      <c r="L698" s="171">
        <f t="shared" si="109"/>
        <v>0</v>
      </c>
      <c r="M698" s="148" t="str">
        <f t="shared" si="110"/>
        <v>N/A</v>
      </c>
      <c r="N698" s="149" t="str">
        <f t="shared" si="111"/>
        <v/>
      </c>
      <c r="O698" s="150">
        <f t="shared" si="112"/>
        <v>0</v>
      </c>
      <c r="P698" s="151" t="str">
        <f t="shared" si="113"/>
        <v/>
      </c>
      <c r="Q698" s="1" t="str">
        <f t="shared" si="114"/>
        <v/>
      </c>
    </row>
    <row r="699" spans="2:17" s="1" customFormat="1" ht="13" x14ac:dyDescent="0.25">
      <c r="B699" s="166"/>
      <c r="C699" s="166"/>
      <c r="D699" s="164"/>
      <c r="E699" s="103"/>
      <c r="F699" s="22"/>
      <c r="G699" s="146" t="str">
        <f t="shared" si="106"/>
        <v/>
      </c>
      <c r="H699" s="146"/>
      <c r="I699" s="45">
        <f t="shared" si="107"/>
        <v>0</v>
      </c>
      <c r="J699" s="170">
        <f>IFERROR(VLOOKUP($D699,PGP!$A:$B,2,FALSE),0)</f>
        <v>0</v>
      </c>
      <c r="K699" s="147">
        <f t="shared" si="108"/>
        <v>0</v>
      </c>
      <c r="L699" s="171">
        <f t="shared" si="109"/>
        <v>0</v>
      </c>
      <c r="M699" s="148" t="str">
        <f t="shared" si="110"/>
        <v>N/A</v>
      </c>
      <c r="N699" s="149" t="str">
        <f t="shared" si="111"/>
        <v/>
      </c>
      <c r="O699" s="150">
        <f t="shared" si="112"/>
        <v>0</v>
      </c>
      <c r="P699" s="151" t="str">
        <f t="shared" si="113"/>
        <v/>
      </c>
      <c r="Q699" s="1" t="str">
        <f t="shared" si="114"/>
        <v/>
      </c>
    </row>
    <row r="700" spans="2:17" s="1" customFormat="1" ht="13" x14ac:dyDescent="0.25">
      <c r="B700" s="166"/>
      <c r="C700" s="166"/>
      <c r="D700" s="164"/>
      <c r="E700" s="103"/>
      <c r="F700" s="22"/>
      <c r="G700" s="146" t="str">
        <f t="shared" si="106"/>
        <v/>
      </c>
      <c r="H700" s="146"/>
      <c r="I700" s="45">
        <f t="shared" si="107"/>
        <v>0</v>
      </c>
      <c r="J700" s="170">
        <f>IFERROR(VLOOKUP($D700,PGP!$A:$B,2,FALSE),0)</f>
        <v>0</v>
      </c>
      <c r="K700" s="147">
        <f t="shared" si="108"/>
        <v>0</v>
      </c>
      <c r="L700" s="171">
        <f t="shared" si="109"/>
        <v>0</v>
      </c>
      <c r="M700" s="148" t="str">
        <f t="shared" si="110"/>
        <v>N/A</v>
      </c>
      <c r="N700" s="149" t="str">
        <f t="shared" si="111"/>
        <v/>
      </c>
      <c r="O700" s="150">
        <f t="shared" si="112"/>
        <v>0</v>
      </c>
      <c r="P700" s="151" t="str">
        <f t="shared" si="113"/>
        <v/>
      </c>
      <c r="Q700" s="1" t="str">
        <f t="shared" si="114"/>
        <v/>
      </c>
    </row>
    <row r="701" spans="2:17" s="1" customFormat="1" ht="13" x14ac:dyDescent="0.25">
      <c r="B701" s="166"/>
      <c r="C701" s="166"/>
      <c r="D701" s="164"/>
      <c r="E701" s="103"/>
      <c r="F701" s="22"/>
      <c r="G701" s="146" t="str">
        <f t="shared" si="106"/>
        <v/>
      </c>
      <c r="H701" s="146"/>
      <c r="I701" s="45">
        <f t="shared" si="107"/>
        <v>0</v>
      </c>
      <c r="J701" s="170">
        <f>IFERROR(VLOOKUP($D701,PGP!$A:$B,2,FALSE),0)</f>
        <v>0</v>
      </c>
      <c r="K701" s="147">
        <f t="shared" si="108"/>
        <v>0</v>
      </c>
      <c r="L701" s="171">
        <f t="shared" si="109"/>
        <v>0</v>
      </c>
      <c r="M701" s="148" t="str">
        <f t="shared" si="110"/>
        <v>N/A</v>
      </c>
      <c r="N701" s="149" t="str">
        <f t="shared" si="111"/>
        <v/>
      </c>
      <c r="O701" s="150">
        <f t="shared" si="112"/>
        <v>0</v>
      </c>
      <c r="P701" s="151" t="str">
        <f t="shared" si="113"/>
        <v/>
      </c>
      <c r="Q701" s="1" t="str">
        <f t="shared" si="114"/>
        <v/>
      </c>
    </row>
    <row r="702" spans="2:17" s="1" customFormat="1" ht="13" x14ac:dyDescent="0.25">
      <c r="B702" s="166"/>
      <c r="C702" s="166"/>
      <c r="D702" s="164"/>
      <c r="E702" s="103"/>
      <c r="F702" s="22"/>
      <c r="G702" s="146" t="str">
        <f t="shared" si="106"/>
        <v/>
      </c>
      <c r="H702" s="146"/>
      <c r="I702" s="45">
        <f t="shared" si="107"/>
        <v>0</v>
      </c>
      <c r="J702" s="170">
        <f>IFERROR(VLOOKUP($D702,PGP!$A:$B,2,FALSE),0)</f>
        <v>0</v>
      </c>
      <c r="K702" s="147">
        <f t="shared" si="108"/>
        <v>0</v>
      </c>
      <c r="L702" s="171">
        <f t="shared" si="109"/>
        <v>0</v>
      </c>
      <c r="M702" s="148" t="str">
        <f t="shared" si="110"/>
        <v>N/A</v>
      </c>
      <c r="N702" s="149" t="str">
        <f t="shared" si="111"/>
        <v/>
      </c>
      <c r="O702" s="150">
        <f t="shared" si="112"/>
        <v>0</v>
      </c>
      <c r="P702" s="151" t="str">
        <f t="shared" si="113"/>
        <v/>
      </c>
      <c r="Q702" s="1" t="str">
        <f t="shared" si="114"/>
        <v/>
      </c>
    </row>
    <row r="703" spans="2:17" s="1" customFormat="1" ht="13" x14ac:dyDescent="0.25">
      <c r="B703" s="166"/>
      <c r="C703" s="166"/>
      <c r="D703" s="164"/>
      <c r="E703" s="103"/>
      <c r="F703" s="22"/>
      <c r="G703" s="146" t="str">
        <f t="shared" si="106"/>
        <v/>
      </c>
      <c r="H703" s="146"/>
      <c r="I703" s="45">
        <f t="shared" si="107"/>
        <v>0</v>
      </c>
      <c r="J703" s="170">
        <f>IFERROR(VLOOKUP($D703,PGP!$A:$B,2,FALSE),0)</f>
        <v>0</v>
      </c>
      <c r="K703" s="147">
        <f t="shared" si="108"/>
        <v>0</v>
      </c>
      <c r="L703" s="171">
        <f t="shared" si="109"/>
        <v>0</v>
      </c>
      <c r="M703" s="148" t="str">
        <f t="shared" si="110"/>
        <v>N/A</v>
      </c>
      <c r="N703" s="149" t="str">
        <f t="shared" si="111"/>
        <v/>
      </c>
      <c r="O703" s="150">
        <f t="shared" si="112"/>
        <v>0</v>
      </c>
      <c r="P703" s="151" t="str">
        <f t="shared" si="113"/>
        <v/>
      </c>
      <c r="Q703" s="1" t="str">
        <f t="shared" si="114"/>
        <v/>
      </c>
    </row>
    <row r="704" spans="2:17" s="1" customFormat="1" ht="13" x14ac:dyDescent="0.25">
      <c r="B704" s="166"/>
      <c r="C704" s="166"/>
      <c r="D704" s="164"/>
      <c r="E704" s="103"/>
      <c r="F704" s="22"/>
      <c r="G704" s="146" t="str">
        <f t="shared" si="106"/>
        <v/>
      </c>
      <c r="H704" s="146"/>
      <c r="I704" s="45">
        <f t="shared" si="107"/>
        <v>0</v>
      </c>
      <c r="J704" s="170">
        <f>IFERROR(VLOOKUP($D704,PGP!$A:$B,2,FALSE),0)</f>
        <v>0</v>
      </c>
      <c r="K704" s="147">
        <f t="shared" si="108"/>
        <v>0</v>
      </c>
      <c r="L704" s="171">
        <f t="shared" si="109"/>
        <v>0</v>
      </c>
      <c r="M704" s="148" t="str">
        <f t="shared" si="110"/>
        <v>N/A</v>
      </c>
      <c r="N704" s="149" t="str">
        <f t="shared" si="111"/>
        <v/>
      </c>
      <c r="O704" s="150">
        <f t="shared" si="112"/>
        <v>0</v>
      </c>
      <c r="P704" s="151" t="str">
        <f t="shared" si="113"/>
        <v/>
      </c>
      <c r="Q704" s="1" t="str">
        <f t="shared" si="114"/>
        <v/>
      </c>
    </row>
    <row r="705" spans="2:17" s="1" customFormat="1" ht="13" x14ac:dyDescent="0.25">
      <c r="B705" s="166"/>
      <c r="C705" s="166"/>
      <c r="D705" s="164"/>
      <c r="E705" s="103"/>
      <c r="F705" s="22"/>
      <c r="G705" s="146" t="str">
        <f t="shared" si="106"/>
        <v/>
      </c>
      <c r="H705" s="146"/>
      <c r="I705" s="45">
        <f t="shared" si="107"/>
        <v>0</v>
      </c>
      <c r="J705" s="170">
        <f>IFERROR(VLOOKUP($D705,PGP!$A:$B,2,FALSE),0)</f>
        <v>0</v>
      </c>
      <c r="K705" s="147">
        <f t="shared" si="108"/>
        <v>0</v>
      </c>
      <c r="L705" s="171">
        <f t="shared" si="109"/>
        <v>0</v>
      </c>
      <c r="M705" s="148" t="str">
        <f t="shared" si="110"/>
        <v>N/A</v>
      </c>
      <c r="N705" s="149" t="str">
        <f t="shared" si="111"/>
        <v/>
      </c>
      <c r="O705" s="150">
        <f t="shared" si="112"/>
        <v>0</v>
      </c>
      <c r="P705" s="151" t="str">
        <f t="shared" si="113"/>
        <v/>
      </c>
      <c r="Q705" s="1" t="str">
        <f t="shared" si="114"/>
        <v/>
      </c>
    </row>
    <row r="706" spans="2:17" s="1" customFormat="1" ht="13" x14ac:dyDescent="0.25">
      <c r="B706" s="166"/>
      <c r="C706" s="166"/>
      <c r="D706" s="164"/>
      <c r="E706" s="103"/>
      <c r="F706" s="22"/>
      <c r="G706" s="146" t="str">
        <f t="shared" si="106"/>
        <v/>
      </c>
      <c r="H706" s="146"/>
      <c r="I706" s="45">
        <f t="shared" si="107"/>
        <v>0</v>
      </c>
      <c r="J706" s="170">
        <f>IFERROR(VLOOKUP($D706,PGP!$A:$B,2,FALSE),0)</f>
        <v>0</v>
      </c>
      <c r="K706" s="147">
        <f t="shared" si="108"/>
        <v>0</v>
      </c>
      <c r="L706" s="171">
        <f t="shared" si="109"/>
        <v>0</v>
      </c>
      <c r="M706" s="148" t="str">
        <f t="shared" si="110"/>
        <v>N/A</v>
      </c>
      <c r="N706" s="149" t="str">
        <f t="shared" si="111"/>
        <v/>
      </c>
      <c r="O706" s="150">
        <f t="shared" si="112"/>
        <v>0</v>
      </c>
      <c r="P706" s="151" t="str">
        <f t="shared" si="113"/>
        <v/>
      </c>
      <c r="Q706" s="1" t="str">
        <f t="shared" si="114"/>
        <v/>
      </c>
    </row>
    <row r="707" spans="2:17" s="1" customFormat="1" ht="13" x14ac:dyDescent="0.25">
      <c r="B707" s="166"/>
      <c r="C707" s="166"/>
      <c r="D707" s="164"/>
      <c r="E707" s="103"/>
      <c r="F707" s="22"/>
      <c r="G707" s="146" t="str">
        <f t="shared" si="106"/>
        <v/>
      </c>
      <c r="H707" s="146"/>
      <c r="I707" s="45">
        <f t="shared" si="107"/>
        <v>0</v>
      </c>
      <c r="J707" s="170">
        <f>IFERROR(VLOOKUP($D707,PGP!$A:$B,2,FALSE),0)</f>
        <v>0</v>
      </c>
      <c r="K707" s="147">
        <f t="shared" si="108"/>
        <v>0</v>
      </c>
      <c r="L707" s="171">
        <f t="shared" si="109"/>
        <v>0</v>
      </c>
      <c r="M707" s="148" t="str">
        <f t="shared" si="110"/>
        <v>N/A</v>
      </c>
      <c r="N707" s="149" t="str">
        <f t="shared" si="111"/>
        <v/>
      </c>
      <c r="O707" s="150">
        <f t="shared" si="112"/>
        <v>0</v>
      </c>
      <c r="P707" s="151" t="str">
        <f t="shared" si="113"/>
        <v/>
      </c>
      <c r="Q707" s="1" t="str">
        <f t="shared" si="114"/>
        <v/>
      </c>
    </row>
    <row r="708" spans="2:17" s="1" customFormat="1" ht="13" x14ac:dyDescent="0.25">
      <c r="B708" s="166"/>
      <c r="C708" s="166"/>
      <c r="D708" s="164"/>
      <c r="E708" s="103"/>
      <c r="F708" s="22"/>
      <c r="G708" s="146" t="str">
        <f t="shared" si="106"/>
        <v/>
      </c>
      <c r="H708" s="146"/>
      <c r="I708" s="45">
        <f t="shared" si="107"/>
        <v>0</v>
      </c>
      <c r="J708" s="170">
        <f>IFERROR(VLOOKUP($D708,PGP!$A:$B,2,FALSE),0)</f>
        <v>0</v>
      </c>
      <c r="K708" s="147">
        <f t="shared" si="108"/>
        <v>0</v>
      </c>
      <c r="L708" s="171">
        <f t="shared" si="109"/>
        <v>0</v>
      </c>
      <c r="M708" s="148" t="str">
        <f t="shared" si="110"/>
        <v>N/A</v>
      </c>
      <c r="N708" s="149" t="str">
        <f t="shared" si="111"/>
        <v/>
      </c>
      <c r="O708" s="150">
        <f t="shared" si="112"/>
        <v>0</v>
      </c>
      <c r="P708" s="151" t="str">
        <f t="shared" si="113"/>
        <v/>
      </c>
      <c r="Q708" s="1" t="str">
        <f t="shared" si="114"/>
        <v/>
      </c>
    </row>
    <row r="709" spans="2:17" s="1" customFormat="1" ht="13" x14ac:dyDescent="0.25">
      <c r="B709" s="166"/>
      <c r="C709" s="166"/>
      <c r="D709" s="164"/>
      <c r="E709" s="103"/>
      <c r="F709" s="22"/>
      <c r="G709" s="146" t="str">
        <f t="shared" si="106"/>
        <v/>
      </c>
      <c r="H709" s="146"/>
      <c r="I709" s="45">
        <f t="shared" si="107"/>
        <v>0</v>
      </c>
      <c r="J709" s="170">
        <f>IFERROR(VLOOKUP($D709,PGP!$A:$B,2,FALSE),0)</f>
        <v>0</v>
      </c>
      <c r="K709" s="147">
        <f t="shared" si="108"/>
        <v>0</v>
      </c>
      <c r="L709" s="171">
        <f t="shared" si="109"/>
        <v>0</v>
      </c>
      <c r="M709" s="148" t="str">
        <f t="shared" si="110"/>
        <v>N/A</v>
      </c>
      <c r="N709" s="149" t="str">
        <f t="shared" si="111"/>
        <v/>
      </c>
      <c r="O709" s="150">
        <f t="shared" si="112"/>
        <v>0</v>
      </c>
      <c r="P709" s="151" t="str">
        <f t="shared" si="113"/>
        <v/>
      </c>
      <c r="Q709" s="1" t="str">
        <f t="shared" si="114"/>
        <v/>
      </c>
    </row>
    <row r="710" spans="2:17" s="1" customFormat="1" ht="13" x14ac:dyDescent="0.25">
      <c r="B710" s="166"/>
      <c r="C710" s="166"/>
      <c r="D710" s="164"/>
      <c r="E710" s="103"/>
      <c r="F710" s="22"/>
      <c r="G710" s="146" t="str">
        <f t="shared" si="106"/>
        <v/>
      </c>
      <c r="H710" s="146"/>
      <c r="I710" s="45">
        <f t="shared" si="107"/>
        <v>0</v>
      </c>
      <c r="J710" s="170">
        <f>IFERROR(VLOOKUP($D710,PGP!$A:$B,2,FALSE),0)</f>
        <v>0</v>
      </c>
      <c r="K710" s="147">
        <f t="shared" si="108"/>
        <v>0</v>
      </c>
      <c r="L710" s="171">
        <f t="shared" si="109"/>
        <v>0</v>
      </c>
      <c r="M710" s="148" t="str">
        <f t="shared" si="110"/>
        <v>N/A</v>
      </c>
      <c r="N710" s="149" t="str">
        <f t="shared" si="111"/>
        <v/>
      </c>
      <c r="O710" s="150">
        <f t="shared" si="112"/>
        <v>0</v>
      </c>
      <c r="P710" s="151" t="str">
        <f t="shared" si="113"/>
        <v/>
      </c>
      <c r="Q710" s="1" t="str">
        <f t="shared" si="114"/>
        <v/>
      </c>
    </row>
    <row r="711" spans="2:17" s="1" customFormat="1" ht="13" x14ac:dyDescent="0.25">
      <c r="B711" s="166"/>
      <c r="C711" s="166"/>
      <c r="D711" s="164"/>
      <c r="E711" s="103"/>
      <c r="F711" s="22"/>
      <c r="G711" s="146" t="str">
        <f t="shared" si="106"/>
        <v/>
      </c>
      <c r="H711" s="146"/>
      <c r="I711" s="45">
        <f t="shared" si="107"/>
        <v>0</v>
      </c>
      <c r="J711" s="170">
        <f>IFERROR(VLOOKUP($D711,PGP!$A:$B,2,FALSE),0)</f>
        <v>0</v>
      </c>
      <c r="K711" s="147">
        <f t="shared" si="108"/>
        <v>0</v>
      </c>
      <c r="L711" s="171">
        <f t="shared" si="109"/>
        <v>0</v>
      </c>
      <c r="M711" s="148" t="str">
        <f t="shared" si="110"/>
        <v>N/A</v>
      </c>
      <c r="N711" s="149" t="str">
        <f t="shared" si="111"/>
        <v/>
      </c>
      <c r="O711" s="150">
        <f t="shared" si="112"/>
        <v>0</v>
      </c>
      <c r="P711" s="151" t="str">
        <f t="shared" si="113"/>
        <v/>
      </c>
      <c r="Q711" s="1" t="str">
        <f t="shared" si="114"/>
        <v/>
      </c>
    </row>
    <row r="712" spans="2:17" s="1" customFormat="1" ht="13" x14ac:dyDescent="0.25">
      <c r="B712" s="166"/>
      <c r="C712" s="166"/>
      <c r="D712" s="164"/>
      <c r="E712" s="103"/>
      <c r="F712" s="22"/>
      <c r="G712" s="146" t="str">
        <f t="shared" si="106"/>
        <v/>
      </c>
      <c r="H712" s="146"/>
      <c r="I712" s="45">
        <f t="shared" si="107"/>
        <v>0</v>
      </c>
      <c r="J712" s="170">
        <f>IFERROR(VLOOKUP($D712,PGP!$A:$B,2,FALSE),0)</f>
        <v>0</v>
      </c>
      <c r="K712" s="147">
        <f t="shared" si="108"/>
        <v>0</v>
      </c>
      <c r="L712" s="171">
        <f t="shared" si="109"/>
        <v>0</v>
      </c>
      <c r="M712" s="148" t="str">
        <f t="shared" si="110"/>
        <v>N/A</v>
      </c>
      <c r="N712" s="149" t="str">
        <f t="shared" si="111"/>
        <v/>
      </c>
      <c r="O712" s="150">
        <f t="shared" si="112"/>
        <v>0</v>
      </c>
      <c r="P712" s="151" t="str">
        <f t="shared" si="113"/>
        <v/>
      </c>
      <c r="Q712" s="1" t="str">
        <f t="shared" si="114"/>
        <v/>
      </c>
    </row>
    <row r="713" spans="2:17" s="1" customFormat="1" ht="13" x14ac:dyDescent="0.25">
      <c r="B713" s="166"/>
      <c r="C713" s="166"/>
      <c r="D713" s="164"/>
      <c r="E713" s="103"/>
      <c r="F713" s="22"/>
      <c r="G713" s="146" t="str">
        <f t="shared" si="106"/>
        <v/>
      </c>
      <c r="H713" s="146"/>
      <c r="I713" s="45">
        <f t="shared" si="107"/>
        <v>0</v>
      </c>
      <c r="J713" s="170">
        <f>IFERROR(VLOOKUP($D713,PGP!$A:$B,2,FALSE),0)</f>
        <v>0</v>
      </c>
      <c r="K713" s="147">
        <f t="shared" si="108"/>
        <v>0</v>
      </c>
      <c r="L713" s="171">
        <f t="shared" si="109"/>
        <v>0</v>
      </c>
      <c r="M713" s="148" t="str">
        <f t="shared" si="110"/>
        <v>N/A</v>
      </c>
      <c r="N713" s="149" t="str">
        <f t="shared" si="111"/>
        <v/>
      </c>
      <c r="O713" s="150">
        <f t="shared" si="112"/>
        <v>0</v>
      </c>
      <c r="P713" s="151" t="str">
        <f t="shared" si="113"/>
        <v/>
      </c>
      <c r="Q713" s="1" t="str">
        <f t="shared" si="114"/>
        <v/>
      </c>
    </row>
    <row r="714" spans="2:17" s="1" customFormat="1" ht="13" x14ac:dyDescent="0.25">
      <c r="B714" s="166"/>
      <c r="C714" s="166"/>
      <c r="D714" s="164"/>
      <c r="E714" s="103"/>
      <c r="F714" s="22"/>
      <c r="G714" s="146" t="str">
        <f t="shared" si="106"/>
        <v/>
      </c>
      <c r="H714" s="146"/>
      <c r="I714" s="45">
        <f t="shared" si="107"/>
        <v>0</v>
      </c>
      <c r="J714" s="170">
        <f>IFERROR(VLOOKUP($D714,PGP!$A:$B,2,FALSE),0)</f>
        <v>0</v>
      </c>
      <c r="K714" s="147">
        <f t="shared" si="108"/>
        <v>0</v>
      </c>
      <c r="L714" s="171">
        <f t="shared" si="109"/>
        <v>0</v>
      </c>
      <c r="M714" s="148" t="str">
        <f t="shared" si="110"/>
        <v>N/A</v>
      </c>
      <c r="N714" s="149" t="str">
        <f t="shared" si="111"/>
        <v/>
      </c>
      <c r="O714" s="150">
        <f t="shared" si="112"/>
        <v>0</v>
      </c>
      <c r="P714" s="151" t="str">
        <f t="shared" si="113"/>
        <v/>
      </c>
      <c r="Q714" s="1" t="str">
        <f t="shared" si="114"/>
        <v/>
      </c>
    </row>
    <row r="715" spans="2:17" s="1" customFormat="1" ht="13" x14ac:dyDescent="0.25">
      <c r="B715" s="166"/>
      <c r="C715" s="166"/>
      <c r="D715" s="164"/>
      <c r="E715" s="103"/>
      <c r="F715" s="22"/>
      <c r="G715" s="146" t="str">
        <f t="shared" si="106"/>
        <v/>
      </c>
      <c r="H715" s="146"/>
      <c r="I715" s="45">
        <f t="shared" si="107"/>
        <v>0</v>
      </c>
      <c r="J715" s="170">
        <f>IFERROR(VLOOKUP($D715,PGP!$A:$B,2,FALSE),0)</f>
        <v>0</v>
      </c>
      <c r="K715" s="147">
        <f t="shared" si="108"/>
        <v>0</v>
      </c>
      <c r="L715" s="171">
        <f t="shared" si="109"/>
        <v>0</v>
      </c>
      <c r="M715" s="148" t="str">
        <f t="shared" si="110"/>
        <v>N/A</v>
      </c>
      <c r="N715" s="149" t="str">
        <f t="shared" si="111"/>
        <v/>
      </c>
      <c r="O715" s="150">
        <f t="shared" si="112"/>
        <v>0</v>
      </c>
      <c r="P715" s="151" t="str">
        <f t="shared" si="113"/>
        <v/>
      </c>
      <c r="Q715" s="1" t="str">
        <f t="shared" si="114"/>
        <v/>
      </c>
    </row>
    <row r="716" spans="2:17" s="1" customFormat="1" ht="13" x14ac:dyDescent="0.25">
      <c r="B716" s="166"/>
      <c r="C716" s="166"/>
      <c r="D716" s="164"/>
      <c r="E716" s="103"/>
      <c r="F716" s="22"/>
      <c r="G716" s="146" t="str">
        <f t="shared" si="106"/>
        <v/>
      </c>
      <c r="H716" s="146"/>
      <c r="I716" s="45">
        <f t="shared" si="107"/>
        <v>0</v>
      </c>
      <c r="J716" s="170">
        <f>IFERROR(VLOOKUP($D716,PGP!$A:$B,2,FALSE),0)</f>
        <v>0</v>
      </c>
      <c r="K716" s="147">
        <f t="shared" si="108"/>
        <v>0</v>
      </c>
      <c r="L716" s="171">
        <f t="shared" si="109"/>
        <v>0</v>
      </c>
      <c r="M716" s="148" t="str">
        <f t="shared" si="110"/>
        <v>N/A</v>
      </c>
      <c r="N716" s="149" t="str">
        <f t="shared" si="111"/>
        <v/>
      </c>
      <c r="O716" s="150">
        <f t="shared" si="112"/>
        <v>0</v>
      </c>
      <c r="P716" s="151" t="str">
        <f t="shared" si="113"/>
        <v/>
      </c>
      <c r="Q716" s="1" t="str">
        <f t="shared" si="114"/>
        <v/>
      </c>
    </row>
    <row r="717" spans="2:17" s="1" customFormat="1" ht="13" x14ac:dyDescent="0.25">
      <c r="B717" s="166"/>
      <c r="C717" s="166"/>
      <c r="D717" s="164"/>
      <c r="E717" s="103"/>
      <c r="F717" s="22"/>
      <c r="G717" s="146" t="str">
        <f t="shared" si="106"/>
        <v/>
      </c>
      <c r="H717" s="146"/>
      <c r="I717" s="45">
        <f t="shared" si="107"/>
        <v>0</v>
      </c>
      <c r="J717" s="170">
        <f>IFERROR(VLOOKUP($D717,PGP!$A:$B,2,FALSE),0)</f>
        <v>0</v>
      </c>
      <c r="K717" s="147">
        <f t="shared" si="108"/>
        <v>0</v>
      </c>
      <c r="L717" s="171">
        <f t="shared" si="109"/>
        <v>0</v>
      </c>
      <c r="M717" s="148" t="str">
        <f t="shared" si="110"/>
        <v>N/A</v>
      </c>
      <c r="N717" s="149" t="str">
        <f t="shared" si="111"/>
        <v/>
      </c>
      <c r="O717" s="150">
        <f t="shared" si="112"/>
        <v>0</v>
      </c>
      <c r="P717" s="151" t="str">
        <f t="shared" si="113"/>
        <v/>
      </c>
      <c r="Q717" s="1" t="str">
        <f t="shared" si="114"/>
        <v/>
      </c>
    </row>
    <row r="718" spans="2:17" s="1" customFormat="1" ht="13" x14ac:dyDescent="0.25">
      <c r="B718" s="166"/>
      <c r="C718" s="166"/>
      <c r="D718" s="164"/>
      <c r="E718" s="103"/>
      <c r="F718" s="22"/>
      <c r="G718" s="146" t="str">
        <f t="shared" si="106"/>
        <v/>
      </c>
      <c r="H718" s="146"/>
      <c r="I718" s="45">
        <f t="shared" si="107"/>
        <v>0</v>
      </c>
      <c r="J718" s="170">
        <f>IFERROR(VLOOKUP($D718,PGP!$A:$B,2,FALSE),0)</f>
        <v>0</v>
      </c>
      <c r="K718" s="147">
        <f t="shared" si="108"/>
        <v>0</v>
      </c>
      <c r="L718" s="171">
        <f t="shared" si="109"/>
        <v>0</v>
      </c>
      <c r="M718" s="148" t="str">
        <f t="shared" si="110"/>
        <v>N/A</v>
      </c>
      <c r="N718" s="149" t="str">
        <f t="shared" si="111"/>
        <v/>
      </c>
      <c r="O718" s="150">
        <f t="shared" si="112"/>
        <v>0</v>
      </c>
      <c r="P718" s="151" t="str">
        <f t="shared" si="113"/>
        <v/>
      </c>
      <c r="Q718" s="1" t="str">
        <f t="shared" si="114"/>
        <v/>
      </c>
    </row>
    <row r="719" spans="2:17" s="1" customFormat="1" ht="13" x14ac:dyDescent="0.25">
      <c r="B719" s="166"/>
      <c r="C719" s="166"/>
      <c r="D719" s="164"/>
      <c r="E719" s="103"/>
      <c r="F719" s="22"/>
      <c r="G719" s="146" t="str">
        <f t="shared" si="106"/>
        <v/>
      </c>
      <c r="H719" s="146"/>
      <c r="I719" s="45">
        <f t="shared" si="107"/>
        <v>0</v>
      </c>
      <c r="J719" s="170">
        <f>IFERROR(VLOOKUP($D719,PGP!$A:$B,2,FALSE),0)</f>
        <v>0</v>
      </c>
      <c r="K719" s="147">
        <f t="shared" si="108"/>
        <v>0</v>
      </c>
      <c r="L719" s="171">
        <f t="shared" si="109"/>
        <v>0</v>
      </c>
      <c r="M719" s="148" t="str">
        <f t="shared" si="110"/>
        <v>N/A</v>
      </c>
      <c r="N719" s="149" t="str">
        <f t="shared" si="111"/>
        <v/>
      </c>
      <c r="O719" s="150">
        <f t="shared" si="112"/>
        <v>0</v>
      </c>
      <c r="P719" s="151" t="str">
        <f t="shared" si="113"/>
        <v/>
      </c>
      <c r="Q719" s="1" t="str">
        <f t="shared" si="114"/>
        <v/>
      </c>
    </row>
    <row r="720" spans="2:17" s="1" customFormat="1" ht="13" x14ac:dyDescent="0.25">
      <c r="B720" s="166"/>
      <c r="C720" s="166"/>
      <c r="D720" s="164"/>
      <c r="E720" s="103"/>
      <c r="F720" s="22"/>
      <c r="G720" s="146" t="str">
        <f t="shared" si="106"/>
        <v/>
      </c>
      <c r="H720" s="146"/>
      <c r="I720" s="45">
        <f t="shared" si="107"/>
        <v>0</v>
      </c>
      <c r="J720" s="170">
        <f>IFERROR(VLOOKUP($D720,PGP!$A:$B,2,FALSE),0)</f>
        <v>0</v>
      </c>
      <c r="K720" s="147">
        <f t="shared" si="108"/>
        <v>0</v>
      </c>
      <c r="L720" s="171">
        <f t="shared" si="109"/>
        <v>0</v>
      </c>
      <c r="M720" s="148" t="str">
        <f t="shared" si="110"/>
        <v>N/A</v>
      </c>
      <c r="N720" s="149" t="str">
        <f t="shared" si="111"/>
        <v/>
      </c>
      <c r="O720" s="150">
        <f t="shared" si="112"/>
        <v>0</v>
      </c>
      <c r="P720" s="151" t="str">
        <f t="shared" si="113"/>
        <v/>
      </c>
      <c r="Q720" s="1" t="str">
        <f t="shared" si="114"/>
        <v/>
      </c>
    </row>
    <row r="721" spans="2:17" s="1" customFormat="1" ht="13" x14ac:dyDescent="0.25">
      <c r="B721" s="166"/>
      <c r="C721" s="166"/>
      <c r="D721" s="164"/>
      <c r="E721" s="103"/>
      <c r="F721" s="22"/>
      <c r="G721" s="146" t="str">
        <f t="shared" si="106"/>
        <v/>
      </c>
      <c r="H721" s="146"/>
      <c r="I721" s="45">
        <f t="shared" si="107"/>
        <v>0</v>
      </c>
      <c r="J721" s="170">
        <f>IFERROR(VLOOKUP($D721,PGP!$A:$B,2,FALSE),0)</f>
        <v>0</v>
      </c>
      <c r="K721" s="147">
        <f t="shared" si="108"/>
        <v>0</v>
      </c>
      <c r="L721" s="171">
        <f t="shared" si="109"/>
        <v>0</v>
      </c>
      <c r="M721" s="148" t="str">
        <f t="shared" si="110"/>
        <v>N/A</v>
      </c>
      <c r="N721" s="149" t="str">
        <f t="shared" si="111"/>
        <v/>
      </c>
      <c r="O721" s="150">
        <f t="shared" si="112"/>
        <v>0</v>
      </c>
      <c r="P721" s="151" t="str">
        <f t="shared" si="113"/>
        <v/>
      </c>
      <c r="Q721" s="1" t="str">
        <f t="shared" si="114"/>
        <v/>
      </c>
    </row>
    <row r="722" spans="2:17" s="1" customFormat="1" ht="13" x14ac:dyDescent="0.25">
      <c r="B722" s="166"/>
      <c r="C722" s="166"/>
      <c r="D722" s="164"/>
      <c r="E722" s="103"/>
      <c r="F722" s="22"/>
      <c r="G722" s="146" t="str">
        <f t="shared" si="106"/>
        <v/>
      </c>
      <c r="H722" s="146"/>
      <c r="I722" s="45">
        <f t="shared" si="107"/>
        <v>0</v>
      </c>
      <c r="J722" s="170">
        <f>IFERROR(VLOOKUP($D722,PGP!$A:$B,2,FALSE),0)</f>
        <v>0</v>
      </c>
      <c r="K722" s="147">
        <f t="shared" si="108"/>
        <v>0</v>
      </c>
      <c r="L722" s="171">
        <f t="shared" si="109"/>
        <v>0</v>
      </c>
      <c r="M722" s="148" t="str">
        <f t="shared" si="110"/>
        <v>N/A</v>
      </c>
      <c r="N722" s="149" t="str">
        <f t="shared" si="111"/>
        <v/>
      </c>
      <c r="O722" s="150">
        <f t="shared" si="112"/>
        <v>0</v>
      </c>
      <c r="P722" s="151" t="str">
        <f t="shared" si="113"/>
        <v/>
      </c>
      <c r="Q722" s="1" t="str">
        <f t="shared" si="114"/>
        <v/>
      </c>
    </row>
    <row r="723" spans="2:17" s="1" customFormat="1" ht="13" x14ac:dyDescent="0.25">
      <c r="B723" s="166"/>
      <c r="C723" s="166"/>
      <c r="D723" s="164"/>
      <c r="E723" s="103"/>
      <c r="F723" s="22"/>
      <c r="G723" s="146" t="str">
        <f t="shared" si="106"/>
        <v/>
      </c>
      <c r="H723" s="146"/>
      <c r="I723" s="45">
        <f t="shared" si="107"/>
        <v>0</v>
      </c>
      <c r="J723" s="170">
        <f>IFERROR(VLOOKUP($D723,PGP!$A:$B,2,FALSE),0)</f>
        <v>0</v>
      </c>
      <c r="K723" s="147">
        <f t="shared" si="108"/>
        <v>0</v>
      </c>
      <c r="L723" s="171">
        <f t="shared" si="109"/>
        <v>0</v>
      </c>
      <c r="M723" s="148" t="str">
        <f t="shared" si="110"/>
        <v>N/A</v>
      </c>
      <c r="N723" s="149" t="str">
        <f t="shared" si="111"/>
        <v/>
      </c>
      <c r="O723" s="150">
        <f t="shared" si="112"/>
        <v>0</v>
      </c>
      <c r="P723" s="151" t="str">
        <f t="shared" si="113"/>
        <v/>
      </c>
      <c r="Q723" s="1" t="str">
        <f t="shared" si="114"/>
        <v/>
      </c>
    </row>
    <row r="724" spans="2:17" s="1" customFormat="1" ht="13" x14ac:dyDescent="0.25">
      <c r="B724" s="166"/>
      <c r="C724" s="166"/>
      <c r="D724" s="164"/>
      <c r="E724" s="103"/>
      <c r="F724" s="22"/>
      <c r="G724" s="146" t="str">
        <f t="shared" si="106"/>
        <v/>
      </c>
      <c r="H724" s="146"/>
      <c r="I724" s="45">
        <f t="shared" si="107"/>
        <v>0</v>
      </c>
      <c r="J724" s="170">
        <f>IFERROR(VLOOKUP($D724,PGP!$A:$B,2,FALSE),0)</f>
        <v>0</v>
      </c>
      <c r="K724" s="147">
        <f t="shared" si="108"/>
        <v>0</v>
      </c>
      <c r="L724" s="171">
        <f t="shared" si="109"/>
        <v>0</v>
      </c>
      <c r="M724" s="148" t="str">
        <f t="shared" si="110"/>
        <v>N/A</v>
      </c>
      <c r="N724" s="149" t="str">
        <f t="shared" si="111"/>
        <v/>
      </c>
      <c r="O724" s="150">
        <f t="shared" si="112"/>
        <v>0</v>
      </c>
      <c r="P724" s="151" t="str">
        <f t="shared" si="113"/>
        <v/>
      </c>
      <c r="Q724" s="1" t="str">
        <f t="shared" si="114"/>
        <v/>
      </c>
    </row>
    <row r="725" spans="2:17" s="1" customFormat="1" ht="13" x14ac:dyDescent="0.25">
      <c r="B725" s="166"/>
      <c r="C725" s="166"/>
      <c r="D725" s="164"/>
      <c r="E725" s="103"/>
      <c r="F725" s="22"/>
      <c r="G725" s="146" t="str">
        <f t="shared" si="106"/>
        <v/>
      </c>
      <c r="H725" s="146"/>
      <c r="I725" s="45">
        <f t="shared" si="107"/>
        <v>0</v>
      </c>
      <c r="J725" s="170">
        <f>IFERROR(VLOOKUP($D725,PGP!$A:$B,2,FALSE),0)</f>
        <v>0</v>
      </c>
      <c r="K725" s="147">
        <f t="shared" si="108"/>
        <v>0</v>
      </c>
      <c r="L725" s="171">
        <f t="shared" si="109"/>
        <v>0</v>
      </c>
      <c r="M725" s="148" t="str">
        <f t="shared" si="110"/>
        <v>N/A</v>
      </c>
      <c r="N725" s="149" t="str">
        <f t="shared" si="111"/>
        <v/>
      </c>
      <c r="O725" s="150">
        <f t="shared" si="112"/>
        <v>0</v>
      </c>
      <c r="P725" s="151" t="str">
        <f t="shared" si="113"/>
        <v/>
      </c>
      <c r="Q725" s="1" t="str">
        <f t="shared" si="114"/>
        <v/>
      </c>
    </row>
    <row r="726" spans="2:17" s="1" customFormat="1" ht="13" x14ac:dyDescent="0.25">
      <c r="B726" s="166"/>
      <c r="C726" s="166"/>
      <c r="D726" s="164"/>
      <c r="E726" s="103"/>
      <c r="F726" s="22"/>
      <c r="G726" s="146" t="str">
        <f t="shared" si="106"/>
        <v/>
      </c>
      <c r="H726" s="146"/>
      <c r="I726" s="45">
        <f t="shared" si="107"/>
        <v>0</v>
      </c>
      <c r="J726" s="170">
        <f>IFERROR(VLOOKUP($D726,PGP!$A:$B,2,FALSE),0)</f>
        <v>0</v>
      </c>
      <c r="K726" s="147">
        <f t="shared" si="108"/>
        <v>0</v>
      </c>
      <c r="L726" s="171">
        <f t="shared" si="109"/>
        <v>0</v>
      </c>
      <c r="M726" s="148" t="str">
        <f t="shared" si="110"/>
        <v>N/A</v>
      </c>
      <c r="N726" s="149" t="str">
        <f t="shared" si="111"/>
        <v/>
      </c>
      <c r="O726" s="150">
        <f t="shared" si="112"/>
        <v>0</v>
      </c>
      <c r="P726" s="151" t="str">
        <f t="shared" si="113"/>
        <v/>
      </c>
      <c r="Q726" s="1" t="str">
        <f t="shared" si="114"/>
        <v/>
      </c>
    </row>
    <row r="727" spans="2:17" s="1" customFormat="1" ht="13" x14ac:dyDescent="0.25">
      <c r="B727" s="166"/>
      <c r="C727" s="166"/>
      <c r="D727" s="164"/>
      <c r="E727" s="103"/>
      <c r="F727" s="22"/>
      <c r="G727" s="146" t="str">
        <f t="shared" si="106"/>
        <v/>
      </c>
      <c r="H727" s="146"/>
      <c r="I727" s="45">
        <f t="shared" si="107"/>
        <v>0</v>
      </c>
      <c r="J727" s="170">
        <f>IFERROR(VLOOKUP($D727,PGP!$A:$B,2,FALSE),0)</f>
        <v>0</v>
      </c>
      <c r="K727" s="147">
        <f t="shared" si="108"/>
        <v>0</v>
      </c>
      <c r="L727" s="171">
        <f t="shared" si="109"/>
        <v>0</v>
      </c>
      <c r="M727" s="148" t="str">
        <f t="shared" si="110"/>
        <v>N/A</v>
      </c>
      <c r="N727" s="149" t="str">
        <f t="shared" si="111"/>
        <v/>
      </c>
      <c r="O727" s="150">
        <f t="shared" si="112"/>
        <v>0</v>
      </c>
      <c r="P727" s="151" t="str">
        <f t="shared" si="113"/>
        <v/>
      </c>
      <c r="Q727" s="1" t="str">
        <f t="shared" si="114"/>
        <v/>
      </c>
    </row>
    <row r="728" spans="2:17" s="1" customFormat="1" ht="13" x14ac:dyDescent="0.25">
      <c r="B728" s="166"/>
      <c r="C728" s="166"/>
      <c r="D728" s="164"/>
      <c r="E728" s="103"/>
      <c r="F728" s="22"/>
      <c r="G728" s="146" t="str">
        <f t="shared" si="106"/>
        <v/>
      </c>
      <c r="H728" s="146"/>
      <c r="I728" s="45">
        <f t="shared" si="107"/>
        <v>0</v>
      </c>
      <c r="J728" s="170">
        <f>IFERROR(VLOOKUP($D728,PGP!$A:$B,2,FALSE),0)</f>
        <v>0</v>
      </c>
      <c r="K728" s="147">
        <f t="shared" si="108"/>
        <v>0</v>
      </c>
      <c r="L728" s="171">
        <f t="shared" si="109"/>
        <v>0</v>
      </c>
      <c r="M728" s="148" t="str">
        <f t="shared" si="110"/>
        <v>N/A</v>
      </c>
      <c r="N728" s="149" t="str">
        <f t="shared" si="111"/>
        <v/>
      </c>
      <c r="O728" s="150">
        <f t="shared" si="112"/>
        <v>0</v>
      </c>
      <c r="P728" s="151" t="str">
        <f t="shared" si="113"/>
        <v/>
      </c>
      <c r="Q728" s="1" t="str">
        <f t="shared" si="114"/>
        <v/>
      </c>
    </row>
    <row r="729" spans="2:17" s="1" customFormat="1" ht="13" x14ac:dyDescent="0.25">
      <c r="B729" s="166"/>
      <c r="C729" s="166"/>
      <c r="D729" s="164"/>
      <c r="E729" s="103"/>
      <c r="F729" s="22"/>
      <c r="G729" s="146" t="str">
        <f t="shared" si="106"/>
        <v/>
      </c>
      <c r="H729" s="146"/>
      <c r="I729" s="45">
        <f t="shared" si="107"/>
        <v>0</v>
      </c>
      <c r="J729" s="170">
        <f>IFERROR(VLOOKUP($D729,PGP!$A:$B,2,FALSE),0)</f>
        <v>0</v>
      </c>
      <c r="K729" s="147">
        <f t="shared" si="108"/>
        <v>0</v>
      </c>
      <c r="L729" s="171">
        <f t="shared" si="109"/>
        <v>0</v>
      </c>
      <c r="M729" s="148" t="str">
        <f t="shared" si="110"/>
        <v>N/A</v>
      </c>
      <c r="N729" s="149" t="str">
        <f t="shared" si="111"/>
        <v/>
      </c>
      <c r="O729" s="150">
        <f t="shared" si="112"/>
        <v>0</v>
      </c>
      <c r="P729" s="151" t="str">
        <f t="shared" si="113"/>
        <v/>
      </c>
      <c r="Q729" s="1" t="str">
        <f t="shared" si="114"/>
        <v/>
      </c>
    </row>
    <row r="730" spans="2:17" s="1" customFormat="1" ht="13" x14ac:dyDescent="0.25">
      <c r="B730" s="166"/>
      <c r="C730" s="166"/>
      <c r="D730" s="164"/>
      <c r="E730" s="103"/>
      <c r="F730" s="22"/>
      <c r="G730" s="146" t="str">
        <f t="shared" si="106"/>
        <v/>
      </c>
      <c r="H730" s="146"/>
      <c r="I730" s="45">
        <f t="shared" si="107"/>
        <v>0</v>
      </c>
      <c r="J730" s="170">
        <f>IFERROR(VLOOKUP($D730,PGP!$A:$B,2,FALSE),0)</f>
        <v>0</v>
      </c>
      <c r="K730" s="147">
        <f t="shared" si="108"/>
        <v>0</v>
      </c>
      <c r="L730" s="171">
        <f t="shared" si="109"/>
        <v>0</v>
      </c>
      <c r="M730" s="148" t="str">
        <f t="shared" si="110"/>
        <v>N/A</v>
      </c>
      <c r="N730" s="149" t="str">
        <f t="shared" si="111"/>
        <v/>
      </c>
      <c r="O730" s="150">
        <f t="shared" si="112"/>
        <v>0</v>
      </c>
      <c r="P730" s="151" t="str">
        <f t="shared" si="113"/>
        <v/>
      </c>
      <c r="Q730" s="1" t="str">
        <f t="shared" si="114"/>
        <v/>
      </c>
    </row>
    <row r="731" spans="2:17" s="1" customFormat="1" ht="13" x14ac:dyDescent="0.25">
      <c r="B731" s="166"/>
      <c r="C731" s="166"/>
      <c r="D731" s="164"/>
      <c r="E731" s="103"/>
      <c r="F731" s="22"/>
      <c r="G731" s="146" t="str">
        <f t="shared" si="106"/>
        <v/>
      </c>
      <c r="H731" s="146"/>
      <c r="I731" s="45">
        <f t="shared" si="107"/>
        <v>0</v>
      </c>
      <c r="J731" s="170">
        <f>IFERROR(VLOOKUP($D731,PGP!$A:$B,2,FALSE),0)</f>
        <v>0</v>
      </c>
      <c r="K731" s="147">
        <f t="shared" si="108"/>
        <v>0</v>
      </c>
      <c r="L731" s="171">
        <f t="shared" si="109"/>
        <v>0</v>
      </c>
      <c r="M731" s="148" t="str">
        <f t="shared" si="110"/>
        <v>N/A</v>
      </c>
      <c r="N731" s="149" t="str">
        <f t="shared" si="111"/>
        <v/>
      </c>
      <c r="O731" s="150">
        <f t="shared" si="112"/>
        <v>0</v>
      </c>
      <c r="P731" s="151" t="str">
        <f t="shared" si="113"/>
        <v/>
      </c>
      <c r="Q731" s="1" t="str">
        <f t="shared" si="114"/>
        <v/>
      </c>
    </row>
    <row r="732" spans="2:17" s="1" customFormat="1" ht="13" x14ac:dyDescent="0.25">
      <c r="B732" s="166"/>
      <c r="C732" s="166"/>
      <c r="D732" s="164"/>
      <c r="E732" s="103"/>
      <c r="F732" s="22"/>
      <c r="G732" s="146" t="str">
        <f t="shared" si="106"/>
        <v/>
      </c>
      <c r="H732" s="146"/>
      <c r="I732" s="45">
        <f t="shared" si="107"/>
        <v>0</v>
      </c>
      <c r="J732" s="170">
        <f>IFERROR(VLOOKUP($D732,PGP!$A:$B,2,FALSE),0)</f>
        <v>0</v>
      </c>
      <c r="K732" s="147">
        <f t="shared" si="108"/>
        <v>0</v>
      </c>
      <c r="L732" s="171">
        <f t="shared" si="109"/>
        <v>0</v>
      </c>
      <c r="M732" s="148" t="str">
        <f t="shared" si="110"/>
        <v>N/A</v>
      </c>
      <c r="N732" s="149" t="str">
        <f t="shared" si="111"/>
        <v/>
      </c>
      <c r="O732" s="150">
        <f t="shared" si="112"/>
        <v>0</v>
      </c>
      <c r="P732" s="151" t="str">
        <f t="shared" si="113"/>
        <v/>
      </c>
      <c r="Q732" s="1" t="str">
        <f t="shared" si="114"/>
        <v/>
      </c>
    </row>
    <row r="733" spans="2:17" s="1" customFormat="1" ht="13" x14ac:dyDescent="0.25">
      <c r="B733" s="166"/>
      <c r="C733" s="166"/>
      <c r="D733" s="164"/>
      <c r="E733" s="103"/>
      <c r="F733" s="22"/>
      <c r="G733" s="146" t="str">
        <f t="shared" si="106"/>
        <v/>
      </c>
      <c r="H733" s="146"/>
      <c r="I733" s="45">
        <f t="shared" si="107"/>
        <v>0</v>
      </c>
      <c r="J733" s="170">
        <f>IFERROR(VLOOKUP($D733,PGP!$A:$B,2,FALSE),0)</f>
        <v>0</v>
      </c>
      <c r="K733" s="147">
        <f t="shared" si="108"/>
        <v>0</v>
      </c>
      <c r="L733" s="171">
        <f t="shared" si="109"/>
        <v>0</v>
      </c>
      <c r="M733" s="148" t="str">
        <f t="shared" si="110"/>
        <v>N/A</v>
      </c>
      <c r="N733" s="149" t="str">
        <f t="shared" si="111"/>
        <v/>
      </c>
      <c r="O733" s="150">
        <f t="shared" si="112"/>
        <v>0</v>
      </c>
      <c r="P733" s="151" t="str">
        <f t="shared" si="113"/>
        <v/>
      </c>
      <c r="Q733" s="1" t="str">
        <f t="shared" si="114"/>
        <v/>
      </c>
    </row>
    <row r="734" spans="2:17" s="1" customFormat="1" ht="13" x14ac:dyDescent="0.25">
      <c r="B734" s="166"/>
      <c r="C734" s="166"/>
      <c r="D734" s="164"/>
      <c r="E734" s="103"/>
      <c r="F734" s="22"/>
      <c r="G734" s="146" t="str">
        <f t="shared" si="106"/>
        <v/>
      </c>
      <c r="H734" s="146"/>
      <c r="I734" s="45">
        <f t="shared" si="107"/>
        <v>0</v>
      </c>
      <c r="J734" s="170">
        <f>IFERROR(VLOOKUP($D734,PGP!$A:$B,2,FALSE),0)</f>
        <v>0</v>
      </c>
      <c r="K734" s="147">
        <f t="shared" si="108"/>
        <v>0</v>
      </c>
      <c r="L734" s="171">
        <f t="shared" si="109"/>
        <v>0</v>
      </c>
      <c r="M734" s="148" t="str">
        <f t="shared" si="110"/>
        <v>N/A</v>
      </c>
      <c r="N734" s="149" t="str">
        <f t="shared" si="111"/>
        <v/>
      </c>
      <c r="O734" s="150">
        <f t="shared" si="112"/>
        <v>0</v>
      </c>
      <c r="P734" s="151" t="str">
        <f t="shared" si="113"/>
        <v/>
      </c>
      <c r="Q734" s="1" t="str">
        <f t="shared" si="114"/>
        <v/>
      </c>
    </row>
    <row r="735" spans="2:17" s="1" customFormat="1" ht="13" x14ac:dyDescent="0.25">
      <c r="B735" s="166"/>
      <c r="C735" s="166"/>
      <c r="D735" s="164"/>
      <c r="E735" s="103"/>
      <c r="F735" s="22"/>
      <c r="G735" s="146" t="str">
        <f t="shared" si="106"/>
        <v/>
      </c>
      <c r="H735" s="146"/>
      <c r="I735" s="45">
        <f t="shared" si="107"/>
        <v>0</v>
      </c>
      <c r="J735" s="170">
        <f>IFERROR(VLOOKUP($D735,PGP!$A:$B,2,FALSE),0)</f>
        <v>0</v>
      </c>
      <c r="K735" s="147">
        <f t="shared" si="108"/>
        <v>0</v>
      </c>
      <c r="L735" s="171">
        <f t="shared" si="109"/>
        <v>0</v>
      </c>
      <c r="M735" s="148" t="str">
        <f t="shared" si="110"/>
        <v>N/A</v>
      </c>
      <c r="N735" s="149" t="str">
        <f t="shared" si="111"/>
        <v/>
      </c>
      <c r="O735" s="150">
        <f t="shared" si="112"/>
        <v>0</v>
      </c>
      <c r="P735" s="151" t="str">
        <f t="shared" si="113"/>
        <v/>
      </c>
      <c r="Q735" s="1" t="str">
        <f t="shared" si="114"/>
        <v/>
      </c>
    </row>
    <row r="736" spans="2:17" s="1" customFormat="1" ht="13" x14ac:dyDescent="0.25">
      <c r="B736" s="166"/>
      <c r="C736" s="166"/>
      <c r="D736" s="164"/>
      <c r="E736" s="103"/>
      <c r="F736" s="22"/>
      <c r="G736" s="146" t="str">
        <f t="shared" si="106"/>
        <v/>
      </c>
      <c r="H736" s="146"/>
      <c r="I736" s="45">
        <f t="shared" si="107"/>
        <v>0</v>
      </c>
      <c r="J736" s="170">
        <f>IFERROR(VLOOKUP($D736,PGP!$A:$B,2,FALSE),0)</f>
        <v>0</v>
      </c>
      <c r="K736" s="147">
        <f t="shared" si="108"/>
        <v>0</v>
      </c>
      <c r="L736" s="171">
        <f t="shared" si="109"/>
        <v>0</v>
      </c>
      <c r="M736" s="148" t="str">
        <f t="shared" si="110"/>
        <v>N/A</v>
      </c>
      <c r="N736" s="149" t="str">
        <f t="shared" si="111"/>
        <v/>
      </c>
      <c r="O736" s="150">
        <f t="shared" si="112"/>
        <v>0</v>
      </c>
      <c r="P736" s="151" t="str">
        <f t="shared" si="113"/>
        <v/>
      </c>
      <c r="Q736" s="1" t="str">
        <f t="shared" si="114"/>
        <v/>
      </c>
    </row>
    <row r="737" spans="2:17" s="1" customFormat="1" ht="13" x14ac:dyDescent="0.25">
      <c r="B737" s="166"/>
      <c r="C737" s="166"/>
      <c r="D737" s="164"/>
      <c r="E737" s="103"/>
      <c r="F737" s="22"/>
      <c r="G737" s="146" t="str">
        <f t="shared" si="106"/>
        <v/>
      </c>
      <c r="H737" s="146"/>
      <c r="I737" s="45">
        <f t="shared" si="107"/>
        <v>0</v>
      </c>
      <c r="J737" s="170">
        <f>IFERROR(VLOOKUP($D737,PGP!$A:$B,2,FALSE),0)</f>
        <v>0</v>
      </c>
      <c r="K737" s="147">
        <f t="shared" si="108"/>
        <v>0</v>
      </c>
      <c r="L737" s="171">
        <f t="shared" si="109"/>
        <v>0</v>
      </c>
      <c r="M737" s="148" t="str">
        <f t="shared" si="110"/>
        <v>N/A</v>
      </c>
      <c r="N737" s="149" t="str">
        <f t="shared" si="111"/>
        <v/>
      </c>
      <c r="O737" s="150">
        <f t="shared" si="112"/>
        <v>0</v>
      </c>
      <c r="P737" s="151" t="str">
        <f t="shared" si="113"/>
        <v/>
      </c>
      <c r="Q737" s="1" t="str">
        <f t="shared" si="114"/>
        <v/>
      </c>
    </row>
    <row r="738" spans="2:17" s="1" customFormat="1" ht="13" x14ac:dyDescent="0.25">
      <c r="B738" s="166"/>
      <c r="C738" s="166"/>
      <c r="D738" s="164"/>
      <c r="E738" s="103"/>
      <c r="F738" s="22"/>
      <c r="G738" s="146" t="str">
        <f t="shared" si="106"/>
        <v/>
      </c>
      <c r="H738" s="146"/>
      <c r="I738" s="45">
        <f t="shared" si="107"/>
        <v>0</v>
      </c>
      <c r="J738" s="170">
        <f>IFERROR(VLOOKUP($D738,PGP!$A:$B,2,FALSE),0)</f>
        <v>0</v>
      </c>
      <c r="K738" s="147">
        <f t="shared" si="108"/>
        <v>0</v>
      </c>
      <c r="L738" s="171">
        <f t="shared" si="109"/>
        <v>0</v>
      </c>
      <c r="M738" s="148" t="str">
        <f t="shared" si="110"/>
        <v>N/A</v>
      </c>
      <c r="N738" s="149" t="str">
        <f t="shared" si="111"/>
        <v/>
      </c>
      <c r="O738" s="150">
        <f t="shared" si="112"/>
        <v>0</v>
      </c>
      <c r="P738" s="151" t="str">
        <f t="shared" si="113"/>
        <v/>
      </c>
      <c r="Q738" s="1" t="str">
        <f t="shared" si="114"/>
        <v/>
      </c>
    </row>
    <row r="739" spans="2:17" s="1" customFormat="1" ht="13" x14ac:dyDescent="0.25">
      <c r="B739" s="166"/>
      <c r="C739" s="166"/>
      <c r="D739" s="164"/>
      <c r="E739" s="103"/>
      <c r="F739" s="22"/>
      <c r="G739" s="146" t="str">
        <f t="shared" ref="G739:G802" si="115">IFERROR(F739/E739,"")</f>
        <v/>
      </c>
      <c r="H739" s="146"/>
      <c r="I739" s="45">
        <f t="shared" si="107"/>
        <v>0</v>
      </c>
      <c r="J739" s="170">
        <f>IFERROR(VLOOKUP($D739,PGP!$A:$B,2,FALSE),0)</f>
        <v>0</v>
      </c>
      <c r="K739" s="147">
        <f t="shared" si="108"/>
        <v>0</v>
      </c>
      <c r="L739" s="171">
        <f t="shared" si="109"/>
        <v>0</v>
      </c>
      <c r="M739" s="148" t="str">
        <f t="shared" si="110"/>
        <v>N/A</v>
      </c>
      <c r="N739" s="149" t="str">
        <f t="shared" si="111"/>
        <v/>
      </c>
      <c r="O739" s="150">
        <f t="shared" si="112"/>
        <v>0</v>
      </c>
      <c r="P739" s="151" t="str">
        <f t="shared" si="113"/>
        <v/>
      </c>
      <c r="Q739" s="1" t="str">
        <f t="shared" si="114"/>
        <v/>
      </c>
    </row>
    <row r="740" spans="2:17" s="1" customFormat="1" ht="13" x14ac:dyDescent="0.25">
      <c r="B740" s="166"/>
      <c r="C740" s="166"/>
      <c r="D740" s="164"/>
      <c r="E740" s="103"/>
      <c r="F740" s="22"/>
      <c r="G740" s="146" t="str">
        <f t="shared" si="115"/>
        <v/>
      </c>
      <c r="H740" s="146"/>
      <c r="I740" s="45">
        <f t="shared" si="107"/>
        <v>0</v>
      </c>
      <c r="J740" s="170">
        <f>IFERROR(VLOOKUP($D740,PGP!$A:$B,2,FALSE),0)</f>
        <v>0</v>
      </c>
      <c r="K740" s="147">
        <f t="shared" si="108"/>
        <v>0</v>
      </c>
      <c r="L740" s="171">
        <f t="shared" si="109"/>
        <v>0</v>
      </c>
      <c r="M740" s="148" t="str">
        <f t="shared" si="110"/>
        <v>N/A</v>
      </c>
      <c r="N740" s="149" t="str">
        <f t="shared" si="111"/>
        <v/>
      </c>
      <c r="O740" s="150">
        <f t="shared" si="112"/>
        <v>0</v>
      </c>
      <c r="P740" s="151" t="str">
        <f t="shared" si="113"/>
        <v/>
      </c>
      <c r="Q740" s="1" t="str">
        <f t="shared" si="114"/>
        <v/>
      </c>
    </row>
    <row r="741" spans="2:17" s="1" customFormat="1" ht="13" x14ac:dyDescent="0.25">
      <c r="B741" s="166"/>
      <c r="C741" s="166"/>
      <c r="D741" s="164"/>
      <c r="E741" s="103"/>
      <c r="F741" s="22"/>
      <c r="G741" s="146" t="str">
        <f t="shared" si="115"/>
        <v/>
      </c>
      <c r="H741" s="146"/>
      <c r="I741" s="45">
        <f t="shared" si="107"/>
        <v>0</v>
      </c>
      <c r="J741" s="170">
        <f>IFERROR(VLOOKUP($D741,PGP!$A:$B,2,FALSE),0)</f>
        <v>0</v>
      </c>
      <c r="K741" s="147">
        <f t="shared" si="108"/>
        <v>0</v>
      </c>
      <c r="L741" s="171">
        <f t="shared" si="109"/>
        <v>0</v>
      </c>
      <c r="M741" s="148" t="str">
        <f t="shared" si="110"/>
        <v>N/A</v>
      </c>
      <c r="N741" s="149" t="str">
        <f t="shared" si="111"/>
        <v/>
      </c>
      <c r="O741" s="150">
        <f t="shared" si="112"/>
        <v>0</v>
      </c>
      <c r="P741" s="151" t="str">
        <f t="shared" si="113"/>
        <v/>
      </c>
      <c r="Q741" s="1" t="str">
        <f t="shared" si="114"/>
        <v/>
      </c>
    </row>
    <row r="742" spans="2:17" s="1" customFormat="1" ht="13" x14ac:dyDescent="0.25">
      <c r="B742" s="166"/>
      <c r="C742" s="166"/>
      <c r="D742" s="164"/>
      <c r="E742" s="103"/>
      <c r="F742" s="22"/>
      <c r="G742" s="146" t="str">
        <f t="shared" si="115"/>
        <v/>
      </c>
      <c r="H742" s="146"/>
      <c r="I742" s="45">
        <f t="shared" si="107"/>
        <v>0</v>
      </c>
      <c r="J742" s="170">
        <f>IFERROR(VLOOKUP($D742,PGP!$A:$B,2,FALSE),0)</f>
        <v>0</v>
      </c>
      <c r="K742" s="147">
        <f t="shared" si="108"/>
        <v>0</v>
      </c>
      <c r="L742" s="171">
        <f t="shared" si="109"/>
        <v>0</v>
      </c>
      <c r="M742" s="148" t="str">
        <f t="shared" si="110"/>
        <v>N/A</v>
      </c>
      <c r="N742" s="149" t="str">
        <f t="shared" si="111"/>
        <v/>
      </c>
      <c r="O742" s="150">
        <f t="shared" si="112"/>
        <v>0</v>
      </c>
      <c r="P742" s="151" t="str">
        <f t="shared" si="113"/>
        <v/>
      </c>
      <c r="Q742" s="1" t="str">
        <f t="shared" si="114"/>
        <v/>
      </c>
    </row>
    <row r="743" spans="2:17" s="1" customFormat="1" ht="13" x14ac:dyDescent="0.25">
      <c r="B743" s="166"/>
      <c r="C743" s="166"/>
      <c r="D743" s="164"/>
      <c r="E743" s="103"/>
      <c r="F743" s="22"/>
      <c r="G743" s="146" t="str">
        <f t="shared" si="115"/>
        <v/>
      </c>
      <c r="H743" s="146"/>
      <c r="I743" s="45">
        <f t="shared" si="107"/>
        <v>0</v>
      </c>
      <c r="J743" s="170">
        <f>IFERROR(VLOOKUP($D743,PGP!$A:$B,2,FALSE),0)</f>
        <v>0</v>
      </c>
      <c r="K743" s="147">
        <f t="shared" si="108"/>
        <v>0</v>
      </c>
      <c r="L743" s="171">
        <f t="shared" si="109"/>
        <v>0</v>
      </c>
      <c r="M743" s="148" t="str">
        <f t="shared" si="110"/>
        <v>N/A</v>
      </c>
      <c r="N743" s="149" t="str">
        <f t="shared" si="111"/>
        <v/>
      </c>
      <c r="O743" s="150">
        <f t="shared" si="112"/>
        <v>0</v>
      </c>
      <c r="P743" s="151" t="str">
        <f t="shared" si="113"/>
        <v/>
      </c>
      <c r="Q743" s="1" t="str">
        <f t="shared" si="114"/>
        <v/>
      </c>
    </row>
    <row r="744" spans="2:17" s="1" customFormat="1" ht="13" x14ac:dyDescent="0.25">
      <c r="B744" s="166"/>
      <c r="C744" s="166"/>
      <c r="D744" s="164"/>
      <c r="E744" s="103"/>
      <c r="F744" s="22"/>
      <c r="G744" s="146" t="str">
        <f t="shared" si="115"/>
        <v/>
      </c>
      <c r="H744" s="146"/>
      <c r="I744" s="45">
        <f t="shared" si="107"/>
        <v>0</v>
      </c>
      <c r="J744" s="170">
        <f>IFERROR(VLOOKUP($D744,PGP!$A:$B,2,FALSE),0)</f>
        <v>0</v>
      </c>
      <c r="K744" s="147">
        <f t="shared" si="108"/>
        <v>0</v>
      </c>
      <c r="L744" s="171">
        <f t="shared" si="109"/>
        <v>0</v>
      </c>
      <c r="M744" s="148" t="str">
        <f t="shared" si="110"/>
        <v>N/A</v>
      </c>
      <c r="N744" s="149" t="str">
        <f t="shared" si="111"/>
        <v/>
      </c>
      <c r="O744" s="150">
        <f t="shared" si="112"/>
        <v>0</v>
      </c>
      <c r="P744" s="151" t="str">
        <f t="shared" si="113"/>
        <v/>
      </c>
      <c r="Q744" s="1" t="str">
        <f t="shared" si="114"/>
        <v/>
      </c>
    </row>
    <row r="745" spans="2:17" s="1" customFormat="1" ht="13" x14ac:dyDescent="0.25">
      <c r="B745" s="166"/>
      <c r="C745" s="166"/>
      <c r="D745" s="164"/>
      <c r="E745" s="103"/>
      <c r="F745" s="22"/>
      <c r="G745" s="146" t="str">
        <f t="shared" si="115"/>
        <v/>
      </c>
      <c r="H745" s="146"/>
      <c r="I745" s="45">
        <f t="shared" si="107"/>
        <v>0</v>
      </c>
      <c r="J745" s="170">
        <f>IFERROR(VLOOKUP($D745,PGP!$A:$B,2,FALSE),0)</f>
        <v>0</v>
      </c>
      <c r="K745" s="147">
        <f t="shared" si="108"/>
        <v>0</v>
      </c>
      <c r="L745" s="171">
        <f t="shared" si="109"/>
        <v>0</v>
      </c>
      <c r="M745" s="148" t="str">
        <f t="shared" si="110"/>
        <v>N/A</v>
      </c>
      <c r="N745" s="149" t="str">
        <f t="shared" si="111"/>
        <v/>
      </c>
      <c r="O745" s="150">
        <f t="shared" si="112"/>
        <v>0</v>
      </c>
      <c r="P745" s="151" t="str">
        <f t="shared" si="113"/>
        <v/>
      </c>
      <c r="Q745" s="1" t="str">
        <f t="shared" si="114"/>
        <v/>
      </c>
    </row>
    <row r="746" spans="2:17" s="1" customFormat="1" ht="13" x14ac:dyDescent="0.25">
      <c r="B746" s="166"/>
      <c r="C746" s="166"/>
      <c r="D746" s="164"/>
      <c r="E746" s="103"/>
      <c r="F746" s="22"/>
      <c r="G746" s="146" t="str">
        <f t="shared" si="115"/>
        <v/>
      </c>
      <c r="H746" s="146"/>
      <c r="I746" s="45">
        <f t="shared" ref="I746:I809" si="116">(IF(AND(D746="Fleurs séchées/Dried cannabis",(E746&lt;28)),1.05,0)+IF(AND(D746="Fleurs séchées/Dried cannabis",(E746=28)),0.9,0))*$E746</f>
        <v>0</v>
      </c>
      <c r="J746" s="170">
        <f>IFERROR(VLOOKUP($D746,PGP!$A:$B,2,FALSE),0)</f>
        <v>0</v>
      </c>
      <c r="K746" s="147">
        <f t="shared" ref="K746:K809" si="117">ROUNDDOWN(((F746/1.14975)-I746)/(1+J746),2)</f>
        <v>0</v>
      </c>
      <c r="L746" s="171">
        <f t="shared" ref="L746:L809" si="118">(IF(AND(D746="Fleurs séchées/Dried cannabis",(E746&lt;28)),1.85,0)+IF(AND(D746="Fleurs séchées/Dried cannabis",(E746=28)),1.25,0)+IF(AND(D746="Préroulés/Pre-rolled",(E746&lt;28)),2.2,0)+IF(D746="Moulu/Ground",1.5,0)+IF(D746="Cartouches/Cartridges",10.4,0)+IF(AND(D746="Haschich/Hash",(E746&gt;=3)),3.5,0)+IF(AND(D746="Haschich/Hash",AND(E746&gt;=2,E746&lt;3)),4.3,0)+IF(AND(D746="Haschich/Hash",AND(E746&gt;=0,E746&lt;2)),5.9,0)+IF(AND(D746="Préroulés/Pre-rolled",AND(E746&gt;=0,E746&gt;27.99)),1.7,0))*E746</f>
        <v>0</v>
      </c>
      <c r="M746" s="148" t="str">
        <f t="shared" ref="M746:M809" si="119">IF(L746&gt;0,(F746/1.14975)-L746,"N/A")</f>
        <v>N/A</v>
      </c>
      <c r="N746" s="149" t="str">
        <f t="shared" ref="N746:N809" si="120">IF(E746=0,"",IF(K746=O746,"Calcul de base/ Standard calculation","Marge protégée/ Protected margin"))</f>
        <v/>
      </c>
      <c r="O746" s="150">
        <f t="shared" ref="O746:O809" si="121">IF(K746="NA",M746,MIN(K746,M746))</f>
        <v>0</v>
      </c>
      <c r="P746" s="151" t="str">
        <f t="shared" ref="P746:P809" si="122">IF(ISBLANK(F746),"",IF(E746&gt;0,ROUNDDOWN(O746/0.05,0)*0.05,"Remplir colonne D/Complete column D"))</f>
        <v/>
      </c>
      <c r="Q746" s="1" t="str">
        <f t="shared" si="114"/>
        <v/>
      </c>
    </row>
    <row r="747" spans="2:17" s="1" customFormat="1" ht="13" x14ac:dyDescent="0.25">
      <c r="B747" s="166"/>
      <c r="C747" s="166"/>
      <c r="D747" s="164"/>
      <c r="E747" s="103"/>
      <c r="F747" s="22"/>
      <c r="G747" s="146" t="str">
        <f t="shared" si="115"/>
        <v/>
      </c>
      <c r="H747" s="146"/>
      <c r="I747" s="45">
        <f t="shared" si="116"/>
        <v>0</v>
      </c>
      <c r="J747" s="170">
        <f>IFERROR(VLOOKUP($D747,PGP!$A:$B,2,FALSE),0)</f>
        <v>0</v>
      </c>
      <c r="K747" s="147">
        <f t="shared" si="117"/>
        <v>0</v>
      </c>
      <c r="L747" s="171">
        <f t="shared" si="118"/>
        <v>0</v>
      </c>
      <c r="M747" s="148" t="str">
        <f t="shared" si="119"/>
        <v>N/A</v>
      </c>
      <c r="N747" s="149" t="str">
        <f t="shared" si="120"/>
        <v/>
      </c>
      <c r="O747" s="150">
        <f t="shared" si="121"/>
        <v>0</v>
      </c>
      <c r="P747" s="151" t="str">
        <f t="shared" si="122"/>
        <v/>
      </c>
      <c r="Q747" s="1" t="str">
        <f t="shared" si="114"/>
        <v/>
      </c>
    </row>
    <row r="748" spans="2:17" s="1" customFormat="1" ht="13" x14ac:dyDescent="0.25">
      <c r="B748" s="166"/>
      <c r="C748" s="166"/>
      <c r="D748" s="164"/>
      <c r="E748" s="103"/>
      <c r="F748" s="22"/>
      <c r="G748" s="146" t="str">
        <f t="shared" si="115"/>
        <v/>
      </c>
      <c r="H748" s="146"/>
      <c r="I748" s="45">
        <f t="shared" si="116"/>
        <v>0</v>
      </c>
      <c r="J748" s="170">
        <f>IFERROR(VLOOKUP($D748,PGP!$A:$B,2,FALSE),0)</f>
        <v>0</v>
      </c>
      <c r="K748" s="147">
        <f t="shared" si="117"/>
        <v>0</v>
      </c>
      <c r="L748" s="171">
        <f t="shared" si="118"/>
        <v>0</v>
      </c>
      <c r="M748" s="148" t="str">
        <f t="shared" si="119"/>
        <v>N/A</v>
      </c>
      <c r="N748" s="149" t="str">
        <f t="shared" si="120"/>
        <v/>
      </c>
      <c r="O748" s="150">
        <f t="shared" si="121"/>
        <v>0</v>
      </c>
      <c r="P748" s="151" t="str">
        <f t="shared" si="122"/>
        <v/>
      </c>
      <c r="Q748" s="1" t="str">
        <f t="shared" ref="Q748:Q811" si="123">IF(ROUND(F748,1)=F748,"","ATTENTION, arrondir au dixième près, WARNING, round up the amount")</f>
        <v/>
      </c>
    </row>
    <row r="749" spans="2:17" s="1" customFormat="1" ht="13" x14ac:dyDescent="0.25">
      <c r="B749" s="166"/>
      <c r="C749" s="166"/>
      <c r="D749" s="164"/>
      <c r="E749" s="103"/>
      <c r="F749" s="22"/>
      <c r="G749" s="146" t="str">
        <f t="shared" si="115"/>
        <v/>
      </c>
      <c r="H749" s="146"/>
      <c r="I749" s="45">
        <f t="shared" si="116"/>
        <v>0</v>
      </c>
      <c r="J749" s="170">
        <f>IFERROR(VLOOKUP($D749,PGP!$A:$B,2,FALSE),0)</f>
        <v>0</v>
      </c>
      <c r="K749" s="147">
        <f t="shared" si="117"/>
        <v>0</v>
      </c>
      <c r="L749" s="171">
        <f t="shared" si="118"/>
        <v>0</v>
      </c>
      <c r="M749" s="148" t="str">
        <f t="shared" si="119"/>
        <v>N/A</v>
      </c>
      <c r="N749" s="149" t="str">
        <f t="shared" si="120"/>
        <v/>
      </c>
      <c r="O749" s="150">
        <f t="shared" si="121"/>
        <v>0</v>
      </c>
      <c r="P749" s="151" t="str">
        <f t="shared" si="122"/>
        <v/>
      </c>
      <c r="Q749" s="1" t="str">
        <f t="shared" si="123"/>
        <v/>
      </c>
    </row>
    <row r="750" spans="2:17" s="1" customFormat="1" ht="13" x14ac:dyDescent="0.25">
      <c r="B750" s="166"/>
      <c r="C750" s="166"/>
      <c r="D750" s="164"/>
      <c r="E750" s="103"/>
      <c r="F750" s="22"/>
      <c r="G750" s="146" t="str">
        <f t="shared" si="115"/>
        <v/>
      </c>
      <c r="H750" s="146"/>
      <c r="I750" s="45">
        <f t="shared" si="116"/>
        <v>0</v>
      </c>
      <c r="J750" s="170">
        <f>IFERROR(VLOOKUP($D750,PGP!$A:$B,2,FALSE),0)</f>
        <v>0</v>
      </c>
      <c r="K750" s="147">
        <f t="shared" si="117"/>
        <v>0</v>
      </c>
      <c r="L750" s="171">
        <f t="shared" si="118"/>
        <v>0</v>
      </c>
      <c r="M750" s="148" t="str">
        <f t="shared" si="119"/>
        <v>N/A</v>
      </c>
      <c r="N750" s="149" t="str">
        <f t="shared" si="120"/>
        <v/>
      </c>
      <c r="O750" s="150">
        <f t="shared" si="121"/>
        <v>0</v>
      </c>
      <c r="P750" s="151" t="str">
        <f t="shared" si="122"/>
        <v/>
      </c>
      <c r="Q750" s="1" t="str">
        <f t="shared" si="123"/>
        <v/>
      </c>
    </row>
    <row r="751" spans="2:17" s="1" customFormat="1" ht="13" x14ac:dyDescent="0.25">
      <c r="B751" s="166"/>
      <c r="C751" s="166"/>
      <c r="D751" s="164"/>
      <c r="E751" s="103"/>
      <c r="F751" s="22"/>
      <c r="G751" s="146" t="str">
        <f t="shared" si="115"/>
        <v/>
      </c>
      <c r="H751" s="146"/>
      <c r="I751" s="45">
        <f t="shared" si="116"/>
        <v>0</v>
      </c>
      <c r="J751" s="170">
        <f>IFERROR(VLOOKUP($D751,PGP!$A:$B,2,FALSE),0)</f>
        <v>0</v>
      </c>
      <c r="K751" s="147">
        <f t="shared" si="117"/>
        <v>0</v>
      </c>
      <c r="L751" s="171">
        <f t="shared" si="118"/>
        <v>0</v>
      </c>
      <c r="M751" s="148" t="str">
        <f t="shared" si="119"/>
        <v>N/A</v>
      </c>
      <c r="N751" s="149" t="str">
        <f t="shared" si="120"/>
        <v/>
      </c>
      <c r="O751" s="150">
        <f t="shared" si="121"/>
        <v>0</v>
      </c>
      <c r="P751" s="151" t="str">
        <f t="shared" si="122"/>
        <v/>
      </c>
      <c r="Q751" s="1" t="str">
        <f t="shared" si="123"/>
        <v/>
      </c>
    </row>
    <row r="752" spans="2:17" s="1" customFormat="1" ht="13" x14ac:dyDescent="0.25">
      <c r="B752" s="166"/>
      <c r="C752" s="166"/>
      <c r="D752" s="164"/>
      <c r="E752" s="103"/>
      <c r="F752" s="22"/>
      <c r="G752" s="146" t="str">
        <f t="shared" si="115"/>
        <v/>
      </c>
      <c r="H752" s="146"/>
      <c r="I752" s="45">
        <f t="shared" si="116"/>
        <v>0</v>
      </c>
      <c r="J752" s="170">
        <f>IFERROR(VLOOKUP($D752,PGP!$A:$B,2,FALSE),0)</f>
        <v>0</v>
      </c>
      <c r="K752" s="147">
        <f t="shared" si="117"/>
        <v>0</v>
      </c>
      <c r="L752" s="171">
        <f t="shared" si="118"/>
        <v>0</v>
      </c>
      <c r="M752" s="148" t="str">
        <f t="shared" si="119"/>
        <v>N/A</v>
      </c>
      <c r="N752" s="149" t="str">
        <f t="shared" si="120"/>
        <v/>
      </c>
      <c r="O752" s="150">
        <f t="shared" si="121"/>
        <v>0</v>
      </c>
      <c r="P752" s="151" t="str">
        <f t="shared" si="122"/>
        <v/>
      </c>
      <c r="Q752" s="1" t="str">
        <f t="shared" si="123"/>
        <v/>
      </c>
    </row>
    <row r="753" spans="2:17" s="1" customFormat="1" ht="13" x14ac:dyDescent="0.25">
      <c r="B753" s="166"/>
      <c r="C753" s="166"/>
      <c r="D753" s="164"/>
      <c r="E753" s="103"/>
      <c r="F753" s="22"/>
      <c r="G753" s="146" t="str">
        <f t="shared" si="115"/>
        <v/>
      </c>
      <c r="H753" s="146"/>
      <c r="I753" s="45">
        <f t="shared" si="116"/>
        <v>0</v>
      </c>
      <c r="J753" s="170">
        <f>IFERROR(VLOOKUP($D753,PGP!$A:$B,2,FALSE),0)</f>
        <v>0</v>
      </c>
      <c r="K753" s="147">
        <f t="shared" si="117"/>
        <v>0</v>
      </c>
      <c r="L753" s="171">
        <f t="shared" si="118"/>
        <v>0</v>
      </c>
      <c r="M753" s="148" t="str">
        <f t="shared" si="119"/>
        <v>N/A</v>
      </c>
      <c r="N753" s="149" t="str">
        <f t="shared" si="120"/>
        <v/>
      </c>
      <c r="O753" s="150">
        <f t="shared" si="121"/>
        <v>0</v>
      </c>
      <c r="P753" s="151" t="str">
        <f t="shared" si="122"/>
        <v/>
      </c>
      <c r="Q753" s="1" t="str">
        <f t="shared" si="123"/>
        <v/>
      </c>
    </row>
    <row r="754" spans="2:17" s="1" customFormat="1" ht="13" x14ac:dyDescent="0.25">
      <c r="B754" s="166"/>
      <c r="C754" s="166"/>
      <c r="D754" s="164"/>
      <c r="E754" s="103"/>
      <c r="F754" s="22"/>
      <c r="G754" s="146" t="str">
        <f t="shared" si="115"/>
        <v/>
      </c>
      <c r="H754" s="146"/>
      <c r="I754" s="45">
        <f t="shared" si="116"/>
        <v>0</v>
      </c>
      <c r="J754" s="170">
        <f>IFERROR(VLOOKUP($D754,PGP!$A:$B,2,FALSE),0)</f>
        <v>0</v>
      </c>
      <c r="K754" s="147">
        <f t="shared" si="117"/>
        <v>0</v>
      </c>
      <c r="L754" s="171">
        <f t="shared" si="118"/>
        <v>0</v>
      </c>
      <c r="M754" s="148" t="str">
        <f t="shared" si="119"/>
        <v>N/A</v>
      </c>
      <c r="N754" s="149" t="str">
        <f t="shared" si="120"/>
        <v/>
      </c>
      <c r="O754" s="150">
        <f t="shared" si="121"/>
        <v>0</v>
      </c>
      <c r="P754" s="151" t="str">
        <f t="shared" si="122"/>
        <v/>
      </c>
      <c r="Q754" s="1" t="str">
        <f t="shared" si="123"/>
        <v/>
      </c>
    </row>
    <row r="755" spans="2:17" s="1" customFormat="1" ht="13" x14ac:dyDescent="0.25">
      <c r="B755" s="166"/>
      <c r="C755" s="166"/>
      <c r="D755" s="164"/>
      <c r="E755" s="103"/>
      <c r="F755" s="22"/>
      <c r="G755" s="146" t="str">
        <f t="shared" si="115"/>
        <v/>
      </c>
      <c r="H755" s="146"/>
      <c r="I755" s="45">
        <f t="shared" si="116"/>
        <v>0</v>
      </c>
      <c r="J755" s="170">
        <f>IFERROR(VLOOKUP($D755,PGP!$A:$B,2,FALSE),0)</f>
        <v>0</v>
      </c>
      <c r="K755" s="147">
        <f t="shared" si="117"/>
        <v>0</v>
      </c>
      <c r="L755" s="171">
        <f t="shared" si="118"/>
        <v>0</v>
      </c>
      <c r="M755" s="148" t="str">
        <f t="shared" si="119"/>
        <v>N/A</v>
      </c>
      <c r="N755" s="149" t="str">
        <f t="shared" si="120"/>
        <v/>
      </c>
      <c r="O755" s="150">
        <f t="shared" si="121"/>
        <v>0</v>
      </c>
      <c r="P755" s="151" t="str">
        <f t="shared" si="122"/>
        <v/>
      </c>
      <c r="Q755" s="1" t="str">
        <f t="shared" si="123"/>
        <v/>
      </c>
    </row>
    <row r="756" spans="2:17" s="1" customFormat="1" ht="13" x14ac:dyDescent="0.25">
      <c r="B756" s="166"/>
      <c r="C756" s="166"/>
      <c r="D756" s="164"/>
      <c r="E756" s="103"/>
      <c r="F756" s="22"/>
      <c r="G756" s="146" t="str">
        <f t="shared" si="115"/>
        <v/>
      </c>
      <c r="H756" s="146"/>
      <c r="I756" s="45">
        <f t="shared" si="116"/>
        <v>0</v>
      </c>
      <c r="J756" s="170">
        <f>IFERROR(VLOOKUP($D756,PGP!$A:$B,2,FALSE),0)</f>
        <v>0</v>
      </c>
      <c r="K756" s="147">
        <f t="shared" si="117"/>
        <v>0</v>
      </c>
      <c r="L756" s="171">
        <f t="shared" si="118"/>
        <v>0</v>
      </c>
      <c r="M756" s="148" t="str">
        <f t="shared" si="119"/>
        <v>N/A</v>
      </c>
      <c r="N756" s="149" t="str">
        <f t="shared" si="120"/>
        <v/>
      </c>
      <c r="O756" s="150">
        <f t="shared" si="121"/>
        <v>0</v>
      </c>
      <c r="P756" s="151" t="str">
        <f t="shared" si="122"/>
        <v/>
      </c>
      <c r="Q756" s="1" t="str">
        <f t="shared" si="123"/>
        <v/>
      </c>
    </row>
    <row r="757" spans="2:17" s="1" customFormat="1" ht="13" x14ac:dyDescent="0.25">
      <c r="B757" s="166"/>
      <c r="C757" s="166"/>
      <c r="D757" s="164"/>
      <c r="E757" s="103"/>
      <c r="F757" s="22"/>
      <c r="G757" s="146" t="str">
        <f t="shared" si="115"/>
        <v/>
      </c>
      <c r="H757" s="146"/>
      <c r="I757" s="45">
        <f t="shared" si="116"/>
        <v>0</v>
      </c>
      <c r="J757" s="170">
        <f>IFERROR(VLOOKUP($D757,PGP!$A:$B,2,FALSE),0)</f>
        <v>0</v>
      </c>
      <c r="K757" s="147">
        <f t="shared" si="117"/>
        <v>0</v>
      </c>
      <c r="L757" s="171">
        <f t="shared" si="118"/>
        <v>0</v>
      </c>
      <c r="M757" s="148" t="str">
        <f t="shared" si="119"/>
        <v>N/A</v>
      </c>
      <c r="N757" s="149" t="str">
        <f t="shared" si="120"/>
        <v/>
      </c>
      <c r="O757" s="150">
        <f t="shared" si="121"/>
        <v>0</v>
      </c>
      <c r="P757" s="151" t="str">
        <f t="shared" si="122"/>
        <v/>
      </c>
      <c r="Q757" s="1" t="str">
        <f t="shared" si="123"/>
        <v/>
      </c>
    </row>
    <row r="758" spans="2:17" s="1" customFormat="1" ht="13" x14ac:dyDescent="0.25">
      <c r="B758" s="166"/>
      <c r="C758" s="166"/>
      <c r="D758" s="164"/>
      <c r="E758" s="103"/>
      <c r="F758" s="22"/>
      <c r="G758" s="146" t="str">
        <f t="shared" si="115"/>
        <v/>
      </c>
      <c r="H758" s="146"/>
      <c r="I758" s="45">
        <f t="shared" si="116"/>
        <v>0</v>
      </c>
      <c r="J758" s="170">
        <f>IFERROR(VLOOKUP($D758,PGP!$A:$B,2,FALSE),0)</f>
        <v>0</v>
      </c>
      <c r="K758" s="147">
        <f t="shared" si="117"/>
        <v>0</v>
      </c>
      <c r="L758" s="171">
        <f t="shared" si="118"/>
        <v>0</v>
      </c>
      <c r="M758" s="148" t="str">
        <f t="shared" si="119"/>
        <v>N/A</v>
      </c>
      <c r="N758" s="149" t="str">
        <f t="shared" si="120"/>
        <v/>
      </c>
      <c r="O758" s="150">
        <f t="shared" si="121"/>
        <v>0</v>
      </c>
      <c r="P758" s="151" t="str">
        <f t="shared" si="122"/>
        <v/>
      </c>
      <c r="Q758" s="1" t="str">
        <f t="shared" si="123"/>
        <v/>
      </c>
    </row>
    <row r="759" spans="2:17" s="1" customFormat="1" ht="13" x14ac:dyDescent="0.25">
      <c r="B759" s="166"/>
      <c r="C759" s="166"/>
      <c r="D759" s="164"/>
      <c r="E759" s="103"/>
      <c r="F759" s="22"/>
      <c r="G759" s="146" t="str">
        <f t="shared" si="115"/>
        <v/>
      </c>
      <c r="H759" s="146"/>
      <c r="I759" s="45">
        <f t="shared" si="116"/>
        <v>0</v>
      </c>
      <c r="J759" s="170">
        <f>IFERROR(VLOOKUP($D759,PGP!$A:$B,2,FALSE),0)</f>
        <v>0</v>
      </c>
      <c r="K759" s="147">
        <f t="shared" si="117"/>
        <v>0</v>
      </c>
      <c r="L759" s="171">
        <f t="shared" si="118"/>
        <v>0</v>
      </c>
      <c r="M759" s="148" t="str">
        <f t="shared" si="119"/>
        <v>N/A</v>
      </c>
      <c r="N759" s="149" t="str">
        <f t="shared" si="120"/>
        <v/>
      </c>
      <c r="O759" s="150">
        <f t="shared" si="121"/>
        <v>0</v>
      </c>
      <c r="P759" s="151" t="str">
        <f t="shared" si="122"/>
        <v/>
      </c>
      <c r="Q759" s="1" t="str">
        <f t="shared" si="123"/>
        <v/>
      </c>
    </row>
    <row r="760" spans="2:17" s="1" customFormat="1" ht="13" x14ac:dyDescent="0.25">
      <c r="B760" s="166"/>
      <c r="C760" s="166"/>
      <c r="D760" s="164"/>
      <c r="E760" s="103"/>
      <c r="F760" s="22"/>
      <c r="G760" s="146" t="str">
        <f t="shared" si="115"/>
        <v/>
      </c>
      <c r="H760" s="146"/>
      <c r="I760" s="45">
        <f t="shared" si="116"/>
        <v>0</v>
      </c>
      <c r="J760" s="170">
        <f>IFERROR(VLOOKUP($D760,PGP!$A:$B,2,FALSE),0)</f>
        <v>0</v>
      </c>
      <c r="K760" s="147">
        <f t="shared" si="117"/>
        <v>0</v>
      </c>
      <c r="L760" s="171">
        <f t="shared" si="118"/>
        <v>0</v>
      </c>
      <c r="M760" s="148" t="str">
        <f t="shared" si="119"/>
        <v>N/A</v>
      </c>
      <c r="N760" s="149" t="str">
        <f t="shared" si="120"/>
        <v/>
      </c>
      <c r="O760" s="150">
        <f t="shared" si="121"/>
        <v>0</v>
      </c>
      <c r="P760" s="151" t="str">
        <f t="shared" si="122"/>
        <v/>
      </c>
      <c r="Q760" s="1" t="str">
        <f t="shared" si="123"/>
        <v/>
      </c>
    </row>
    <row r="761" spans="2:17" s="1" customFormat="1" ht="13" x14ac:dyDescent="0.25">
      <c r="B761" s="166"/>
      <c r="C761" s="166"/>
      <c r="D761" s="164"/>
      <c r="E761" s="103"/>
      <c r="F761" s="22"/>
      <c r="G761" s="146" t="str">
        <f t="shared" si="115"/>
        <v/>
      </c>
      <c r="H761" s="146"/>
      <c r="I761" s="45">
        <f t="shared" si="116"/>
        <v>0</v>
      </c>
      <c r="J761" s="170">
        <f>IFERROR(VLOOKUP($D761,PGP!$A:$B,2,FALSE),0)</f>
        <v>0</v>
      </c>
      <c r="K761" s="147">
        <f t="shared" si="117"/>
        <v>0</v>
      </c>
      <c r="L761" s="171">
        <f t="shared" si="118"/>
        <v>0</v>
      </c>
      <c r="M761" s="148" t="str">
        <f t="shared" si="119"/>
        <v>N/A</v>
      </c>
      <c r="N761" s="149" t="str">
        <f t="shared" si="120"/>
        <v/>
      </c>
      <c r="O761" s="150">
        <f t="shared" si="121"/>
        <v>0</v>
      </c>
      <c r="P761" s="151" t="str">
        <f t="shared" si="122"/>
        <v/>
      </c>
      <c r="Q761" s="1" t="str">
        <f t="shared" si="123"/>
        <v/>
      </c>
    </row>
    <row r="762" spans="2:17" s="1" customFormat="1" ht="13" x14ac:dyDescent="0.25">
      <c r="B762" s="166"/>
      <c r="C762" s="166"/>
      <c r="D762" s="164"/>
      <c r="E762" s="103"/>
      <c r="F762" s="22"/>
      <c r="G762" s="146" t="str">
        <f t="shared" si="115"/>
        <v/>
      </c>
      <c r="H762" s="146"/>
      <c r="I762" s="45">
        <f t="shared" si="116"/>
        <v>0</v>
      </c>
      <c r="J762" s="170">
        <f>IFERROR(VLOOKUP($D762,PGP!$A:$B,2,FALSE),0)</f>
        <v>0</v>
      </c>
      <c r="K762" s="147">
        <f t="shared" si="117"/>
        <v>0</v>
      </c>
      <c r="L762" s="171">
        <f t="shared" si="118"/>
        <v>0</v>
      </c>
      <c r="M762" s="148" t="str">
        <f t="shared" si="119"/>
        <v>N/A</v>
      </c>
      <c r="N762" s="149" t="str">
        <f t="shared" si="120"/>
        <v/>
      </c>
      <c r="O762" s="150">
        <f t="shared" si="121"/>
        <v>0</v>
      </c>
      <c r="P762" s="151" t="str">
        <f t="shared" si="122"/>
        <v/>
      </c>
      <c r="Q762" s="1" t="str">
        <f t="shared" si="123"/>
        <v/>
      </c>
    </row>
    <row r="763" spans="2:17" s="1" customFormat="1" ht="13" x14ac:dyDescent="0.25">
      <c r="B763" s="166"/>
      <c r="C763" s="166"/>
      <c r="D763" s="164"/>
      <c r="E763" s="103"/>
      <c r="F763" s="22"/>
      <c r="G763" s="146" t="str">
        <f t="shared" si="115"/>
        <v/>
      </c>
      <c r="H763" s="146"/>
      <c r="I763" s="45">
        <f t="shared" si="116"/>
        <v>0</v>
      </c>
      <c r="J763" s="170">
        <f>IFERROR(VLOOKUP($D763,PGP!$A:$B,2,FALSE),0)</f>
        <v>0</v>
      </c>
      <c r="K763" s="147">
        <f t="shared" si="117"/>
        <v>0</v>
      </c>
      <c r="L763" s="171">
        <f t="shared" si="118"/>
        <v>0</v>
      </c>
      <c r="M763" s="148" t="str">
        <f t="shared" si="119"/>
        <v>N/A</v>
      </c>
      <c r="N763" s="149" t="str">
        <f t="shared" si="120"/>
        <v/>
      </c>
      <c r="O763" s="150">
        <f t="shared" si="121"/>
        <v>0</v>
      </c>
      <c r="P763" s="151" t="str">
        <f t="shared" si="122"/>
        <v/>
      </c>
      <c r="Q763" s="1" t="str">
        <f t="shared" si="123"/>
        <v/>
      </c>
    </row>
    <row r="764" spans="2:17" s="1" customFormat="1" ht="13" x14ac:dyDescent="0.25">
      <c r="B764" s="166"/>
      <c r="C764" s="166"/>
      <c r="D764" s="164"/>
      <c r="E764" s="103"/>
      <c r="F764" s="22"/>
      <c r="G764" s="146" t="str">
        <f t="shared" si="115"/>
        <v/>
      </c>
      <c r="H764" s="146"/>
      <c r="I764" s="45">
        <f t="shared" si="116"/>
        <v>0</v>
      </c>
      <c r="J764" s="170">
        <f>IFERROR(VLOOKUP($D764,PGP!$A:$B,2,FALSE),0)</f>
        <v>0</v>
      </c>
      <c r="K764" s="147">
        <f t="shared" si="117"/>
        <v>0</v>
      </c>
      <c r="L764" s="171">
        <f t="shared" si="118"/>
        <v>0</v>
      </c>
      <c r="M764" s="148" t="str">
        <f t="shared" si="119"/>
        <v>N/A</v>
      </c>
      <c r="N764" s="149" t="str">
        <f t="shared" si="120"/>
        <v/>
      </c>
      <c r="O764" s="150">
        <f t="shared" si="121"/>
        <v>0</v>
      </c>
      <c r="P764" s="151" t="str">
        <f t="shared" si="122"/>
        <v/>
      </c>
      <c r="Q764" s="1" t="str">
        <f t="shared" si="123"/>
        <v/>
      </c>
    </row>
    <row r="765" spans="2:17" s="1" customFormat="1" ht="13" x14ac:dyDescent="0.25">
      <c r="B765" s="166"/>
      <c r="C765" s="166"/>
      <c r="D765" s="164"/>
      <c r="E765" s="103"/>
      <c r="F765" s="22"/>
      <c r="G765" s="146" t="str">
        <f t="shared" si="115"/>
        <v/>
      </c>
      <c r="H765" s="146"/>
      <c r="I765" s="45">
        <f t="shared" si="116"/>
        <v>0</v>
      </c>
      <c r="J765" s="170">
        <f>IFERROR(VLOOKUP($D765,PGP!$A:$B,2,FALSE),0)</f>
        <v>0</v>
      </c>
      <c r="K765" s="147">
        <f t="shared" si="117"/>
        <v>0</v>
      </c>
      <c r="L765" s="171">
        <f t="shared" si="118"/>
        <v>0</v>
      </c>
      <c r="M765" s="148" t="str">
        <f t="shared" si="119"/>
        <v>N/A</v>
      </c>
      <c r="N765" s="149" t="str">
        <f t="shared" si="120"/>
        <v/>
      </c>
      <c r="O765" s="150">
        <f t="shared" si="121"/>
        <v>0</v>
      </c>
      <c r="P765" s="151" t="str">
        <f t="shared" si="122"/>
        <v/>
      </c>
      <c r="Q765" s="1" t="str">
        <f t="shared" si="123"/>
        <v/>
      </c>
    </row>
    <row r="766" spans="2:17" s="1" customFormat="1" ht="13" x14ac:dyDescent="0.25">
      <c r="B766" s="166"/>
      <c r="C766" s="166"/>
      <c r="D766" s="164"/>
      <c r="E766" s="103"/>
      <c r="F766" s="22"/>
      <c r="G766" s="146" t="str">
        <f t="shared" si="115"/>
        <v/>
      </c>
      <c r="H766" s="146"/>
      <c r="I766" s="45">
        <f t="shared" si="116"/>
        <v>0</v>
      </c>
      <c r="J766" s="170">
        <f>IFERROR(VLOOKUP($D766,PGP!$A:$B,2,FALSE),0)</f>
        <v>0</v>
      </c>
      <c r="K766" s="147">
        <f t="shared" si="117"/>
        <v>0</v>
      </c>
      <c r="L766" s="171">
        <f t="shared" si="118"/>
        <v>0</v>
      </c>
      <c r="M766" s="148" t="str">
        <f t="shared" si="119"/>
        <v>N/A</v>
      </c>
      <c r="N766" s="149" t="str">
        <f t="shared" si="120"/>
        <v/>
      </c>
      <c r="O766" s="150">
        <f t="shared" si="121"/>
        <v>0</v>
      </c>
      <c r="P766" s="151" t="str">
        <f t="shared" si="122"/>
        <v/>
      </c>
      <c r="Q766" s="1" t="str">
        <f t="shared" si="123"/>
        <v/>
      </c>
    </row>
    <row r="767" spans="2:17" s="1" customFormat="1" ht="13" x14ac:dyDescent="0.25">
      <c r="B767" s="166"/>
      <c r="C767" s="166"/>
      <c r="D767" s="164"/>
      <c r="E767" s="103"/>
      <c r="F767" s="22"/>
      <c r="G767" s="146" t="str">
        <f t="shared" si="115"/>
        <v/>
      </c>
      <c r="H767" s="146"/>
      <c r="I767" s="45">
        <f t="shared" si="116"/>
        <v>0</v>
      </c>
      <c r="J767" s="170">
        <f>IFERROR(VLOOKUP($D767,PGP!$A:$B,2,FALSE),0)</f>
        <v>0</v>
      </c>
      <c r="K767" s="147">
        <f t="shared" si="117"/>
        <v>0</v>
      </c>
      <c r="L767" s="171">
        <f t="shared" si="118"/>
        <v>0</v>
      </c>
      <c r="M767" s="148" t="str">
        <f t="shared" si="119"/>
        <v>N/A</v>
      </c>
      <c r="N767" s="149" t="str">
        <f t="shared" si="120"/>
        <v/>
      </c>
      <c r="O767" s="150">
        <f t="shared" si="121"/>
        <v>0</v>
      </c>
      <c r="P767" s="151" t="str">
        <f t="shared" si="122"/>
        <v/>
      </c>
      <c r="Q767" s="1" t="str">
        <f t="shared" si="123"/>
        <v/>
      </c>
    </row>
    <row r="768" spans="2:17" s="1" customFormat="1" ht="13" x14ac:dyDescent="0.25">
      <c r="B768" s="166"/>
      <c r="C768" s="166"/>
      <c r="D768" s="164"/>
      <c r="E768" s="103"/>
      <c r="F768" s="22"/>
      <c r="G768" s="146" t="str">
        <f t="shared" si="115"/>
        <v/>
      </c>
      <c r="H768" s="146"/>
      <c r="I768" s="45">
        <f t="shared" si="116"/>
        <v>0</v>
      </c>
      <c r="J768" s="170">
        <f>IFERROR(VLOOKUP($D768,PGP!$A:$B,2,FALSE),0)</f>
        <v>0</v>
      </c>
      <c r="K768" s="147">
        <f t="shared" si="117"/>
        <v>0</v>
      </c>
      <c r="L768" s="171">
        <f t="shared" si="118"/>
        <v>0</v>
      </c>
      <c r="M768" s="148" t="str">
        <f t="shared" si="119"/>
        <v>N/A</v>
      </c>
      <c r="N768" s="149" t="str">
        <f t="shared" si="120"/>
        <v/>
      </c>
      <c r="O768" s="150">
        <f t="shared" si="121"/>
        <v>0</v>
      </c>
      <c r="P768" s="151" t="str">
        <f t="shared" si="122"/>
        <v/>
      </c>
      <c r="Q768" s="1" t="str">
        <f t="shared" si="123"/>
        <v/>
      </c>
    </row>
    <row r="769" spans="2:17" s="1" customFormat="1" ht="13" x14ac:dyDescent="0.25">
      <c r="B769" s="166"/>
      <c r="C769" s="166"/>
      <c r="D769" s="164"/>
      <c r="E769" s="103"/>
      <c r="F769" s="22"/>
      <c r="G769" s="146" t="str">
        <f t="shared" si="115"/>
        <v/>
      </c>
      <c r="H769" s="146"/>
      <c r="I769" s="45">
        <f t="shared" si="116"/>
        <v>0</v>
      </c>
      <c r="J769" s="170">
        <f>IFERROR(VLOOKUP($D769,PGP!$A:$B,2,FALSE),0)</f>
        <v>0</v>
      </c>
      <c r="K769" s="147">
        <f t="shared" si="117"/>
        <v>0</v>
      </c>
      <c r="L769" s="171">
        <f t="shared" si="118"/>
        <v>0</v>
      </c>
      <c r="M769" s="148" t="str">
        <f t="shared" si="119"/>
        <v>N/A</v>
      </c>
      <c r="N769" s="149" t="str">
        <f t="shared" si="120"/>
        <v/>
      </c>
      <c r="O769" s="150">
        <f t="shared" si="121"/>
        <v>0</v>
      </c>
      <c r="P769" s="151" t="str">
        <f t="shared" si="122"/>
        <v/>
      </c>
      <c r="Q769" s="1" t="str">
        <f t="shared" si="123"/>
        <v/>
      </c>
    </row>
    <row r="770" spans="2:17" s="1" customFormat="1" ht="13" x14ac:dyDescent="0.25">
      <c r="B770" s="166"/>
      <c r="C770" s="166"/>
      <c r="D770" s="164"/>
      <c r="E770" s="103"/>
      <c r="F770" s="22"/>
      <c r="G770" s="146" t="str">
        <f t="shared" si="115"/>
        <v/>
      </c>
      <c r="H770" s="146"/>
      <c r="I770" s="45">
        <f t="shared" si="116"/>
        <v>0</v>
      </c>
      <c r="J770" s="170">
        <f>IFERROR(VLOOKUP($D770,PGP!$A:$B,2,FALSE),0)</f>
        <v>0</v>
      </c>
      <c r="K770" s="147">
        <f t="shared" si="117"/>
        <v>0</v>
      </c>
      <c r="L770" s="171">
        <f t="shared" si="118"/>
        <v>0</v>
      </c>
      <c r="M770" s="148" t="str">
        <f t="shared" si="119"/>
        <v>N/A</v>
      </c>
      <c r="N770" s="149" t="str">
        <f t="shared" si="120"/>
        <v/>
      </c>
      <c r="O770" s="150">
        <f t="shared" si="121"/>
        <v>0</v>
      </c>
      <c r="P770" s="151" t="str">
        <f t="shared" si="122"/>
        <v/>
      </c>
      <c r="Q770" s="1" t="str">
        <f t="shared" si="123"/>
        <v/>
      </c>
    </row>
    <row r="771" spans="2:17" s="1" customFormat="1" ht="13" x14ac:dyDescent="0.25">
      <c r="B771" s="166"/>
      <c r="C771" s="166"/>
      <c r="D771" s="164"/>
      <c r="E771" s="103"/>
      <c r="F771" s="22"/>
      <c r="G771" s="146" t="str">
        <f t="shared" si="115"/>
        <v/>
      </c>
      <c r="H771" s="146"/>
      <c r="I771" s="45">
        <f t="shared" si="116"/>
        <v>0</v>
      </c>
      <c r="J771" s="170">
        <f>IFERROR(VLOOKUP($D771,PGP!$A:$B,2,FALSE),0)</f>
        <v>0</v>
      </c>
      <c r="K771" s="147">
        <f t="shared" si="117"/>
        <v>0</v>
      </c>
      <c r="L771" s="171">
        <f t="shared" si="118"/>
        <v>0</v>
      </c>
      <c r="M771" s="148" t="str">
        <f t="shared" si="119"/>
        <v>N/A</v>
      </c>
      <c r="N771" s="149" t="str">
        <f t="shared" si="120"/>
        <v/>
      </c>
      <c r="O771" s="150">
        <f t="shared" si="121"/>
        <v>0</v>
      </c>
      <c r="P771" s="151" t="str">
        <f t="shared" si="122"/>
        <v/>
      </c>
      <c r="Q771" s="1" t="str">
        <f t="shared" si="123"/>
        <v/>
      </c>
    </row>
    <row r="772" spans="2:17" s="1" customFormat="1" ht="13" x14ac:dyDescent="0.25">
      <c r="B772" s="166"/>
      <c r="C772" s="166"/>
      <c r="D772" s="164"/>
      <c r="E772" s="103"/>
      <c r="F772" s="22"/>
      <c r="G772" s="146" t="str">
        <f t="shared" si="115"/>
        <v/>
      </c>
      <c r="H772" s="146"/>
      <c r="I772" s="45">
        <f t="shared" si="116"/>
        <v>0</v>
      </c>
      <c r="J772" s="170">
        <f>IFERROR(VLOOKUP($D772,PGP!$A:$B,2,FALSE),0)</f>
        <v>0</v>
      </c>
      <c r="K772" s="147">
        <f t="shared" si="117"/>
        <v>0</v>
      </c>
      <c r="L772" s="171">
        <f t="shared" si="118"/>
        <v>0</v>
      </c>
      <c r="M772" s="148" t="str">
        <f t="shared" si="119"/>
        <v>N/A</v>
      </c>
      <c r="N772" s="149" t="str">
        <f t="shared" si="120"/>
        <v/>
      </c>
      <c r="O772" s="150">
        <f t="shared" si="121"/>
        <v>0</v>
      </c>
      <c r="P772" s="151" t="str">
        <f t="shared" si="122"/>
        <v/>
      </c>
      <c r="Q772" s="1" t="str">
        <f t="shared" si="123"/>
        <v/>
      </c>
    </row>
    <row r="773" spans="2:17" s="1" customFormat="1" ht="13" x14ac:dyDescent="0.25">
      <c r="B773" s="166"/>
      <c r="C773" s="166"/>
      <c r="D773" s="164"/>
      <c r="E773" s="103"/>
      <c r="F773" s="22"/>
      <c r="G773" s="146" t="str">
        <f t="shared" si="115"/>
        <v/>
      </c>
      <c r="H773" s="146"/>
      <c r="I773" s="45">
        <f t="shared" si="116"/>
        <v>0</v>
      </c>
      <c r="J773" s="170">
        <f>IFERROR(VLOOKUP($D773,PGP!$A:$B,2,FALSE),0)</f>
        <v>0</v>
      </c>
      <c r="K773" s="147">
        <f t="shared" si="117"/>
        <v>0</v>
      </c>
      <c r="L773" s="171">
        <f t="shared" si="118"/>
        <v>0</v>
      </c>
      <c r="M773" s="148" t="str">
        <f t="shared" si="119"/>
        <v>N/A</v>
      </c>
      <c r="N773" s="149" t="str">
        <f t="shared" si="120"/>
        <v/>
      </c>
      <c r="O773" s="150">
        <f t="shared" si="121"/>
        <v>0</v>
      </c>
      <c r="P773" s="151" t="str">
        <f t="shared" si="122"/>
        <v/>
      </c>
      <c r="Q773" s="1" t="str">
        <f t="shared" si="123"/>
        <v/>
      </c>
    </row>
    <row r="774" spans="2:17" s="1" customFormat="1" ht="13" x14ac:dyDescent="0.25">
      <c r="B774" s="166"/>
      <c r="C774" s="166"/>
      <c r="D774" s="164"/>
      <c r="E774" s="103"/>
      <c r="F774" s="22"/>
      <c r="G774" s="146" t="str">
        <f t="shared" si="115"/>
        <v/>
      </c>
      <c r="H774" s="146"/>
      <c r="I774" s="45">
        <f t="shared" si="116"/>
        <v>0</v>
      </c>
      <c r="J774" s="170">
        <f>IFERROR(VLOOKUP($D774,PGP!$A:$B,2,FALSE),0)</f>
        <v>0</v>
      </c>
      <c r="K774" s="147">
        <f t="shared" si="117"/>
        <v>0</v>
      </c>
      <c r="L774" s="171">
        <f t="shared" si="118"/>
        <v>0</v>
      </c>
      <c r="M774" s="148" t="str">
        <f t="shared" si="119"/>
        <v>N/A</v>
      </c>
      <c r="N774" s="149" t="str">
        <f t="shared" si="120"/>
        <v/>
      </c>
      <c r="O774" s="150">
        <f t="shared" si="121"/>
        <v>0</v>
      </c>
      <c r="P774" s="151" t="str">
        <f t="shared" si="122"/>
        <v/>
      </c>
      <c r="Q774" s="1" t="str">
        <f t="shared" si="123"/>
        <v/>
      </c>
    </row>
    <row r="775" spans="2:17" s="1" customFormat="1" ht="13" x14ac:dyDescent="0.25">
      <c r="B775" s="166"/>
      <c r="C775" s="166"/>
      <c r="D775" s="164"/>
      <c r="E775" s="103"/>
      <c r="F775" s="22"/>
      <c r="G775" s="146" t="str">
        <f t="shared" si="115"/>
        <v/>
      </c>
      <c r="H775" s="146"/>
      <c r="I775" s="45">
        <f t="shared" si="116"/>
        <v>0</v>
      </c>
      <c r="J775" s="170">
        <f>IFERROR(VLOOKUP($D775,PGP!$A:$B,2,FALSE),0)</f>
        <v>0</v>
      </c>
      <c r="K775" s="147">
        <f t="shared" si="117"/>
        <v>0</v>
      </c>
      <c r="L775" s="171">
        <f t="shared" si="118"/>
        <v>0</v>
      </c>
      <c r="M775" s="148" t="str">
        <f t="shared" si="119"/>
        <v>N/A</v>
      </c>
      <c r="N775" s="149" t="str">
        <f t="shared" si="120"/>
        <v/>
      </c>
      <c r="O775" s="150">
        <f t="shared" si="121"/>
        <v>0</v>
      </c>
      <c r="P775" s="151" t="str">
        <f t="shared" si="122"/>
        <v/>
      </c>
      <c r="Q775" s="1" t="str">
        <f t="shared" si="123"/>
        <v/>
      </c>
    </row>
    <row r="776" spans="2:17" s="1" customFormat="1" ht="13" x14ac:dyDescent="0.25">
      <c r="B776" s="166"/>
      <c r="C776" s="166"/>
      <c r="D776" s="164"/>
      <c r="E776" s="103"/>
      <c r="F776" s="22"/>
      <c r="G776" s="146" t="str">
        <f t="shared" si="115"/>
        <v/>
      </c>
      <c r="H776" s="146"/>
      <c r="I776" s="45">
        <f t="shared" si="116"/>
        <v>0</v>
      </c>
      <c r="J776" s="170">
        <f>IFERROR(VLOOKUP($D776,PGP!$A:$B,2,FALSE),0)</f>
        <v>0</v>
      </c>
      <c r="K776" s="147">
        <f t="shared" si="117"/>
        <v>0</v>
      </c>
      <c r="L776" s="171">
        <f t="shared" si="118"/>
        <v>0</v>
      </c>
      <c r="M776" s="148" t="str">
        <f t="shared" si="119"/>
        <v>N/A</v>
      </c>
      <c r="N776" s="149" t="str">
        <f t="shared" si="120"/>
        <v/>
      </c>
      <c r="O776" s="150">
        <f t="shared" si="121"/>
        <v>0</v>
      </c>
      <c r="P776" s="151" t="str">
        <f t="shared" si="122"/>
        <v/>
      </c>
      <c r="Q776" s="1" t="str">
        <f t="shared" si="123"/>
        <v/>
      </c>
    </row>
    <row r="777" spans="2:17" s="1" customFormat="1" ht="13" x14ac:dyDescent="0.25">
      <c r="B777" s="166"/>
      <c r="C777" s="166"/>
      <c r="D777" s="164"/>
      <c r="E777" s="103"/>
      <c r="F777" s="22"/>
      <c r="G777" s="146" t="str">
        <f t="shared" si="115"/>
        <v/>
      </c>
      <c r="H777" s="146"/>
      <c r="I777" s="45">
        <f t="shared" si="116"/>
        <v>0</v>
      </c>
      <c r="J777" s="170">
        <f>IFERROR(VLOOKUP($D777,PGP!$A:$B,2,FALSE),0)</f>
        <v>0</v>
      </c>
      <c r="K777" s="147">
        <f t="shared" si="117"/>
        <v>0</v>
      </c>
      <c r="L777" s="171">
        <f t="shared" si="118"/>
        <v>0</v>
      </c>
      <c r="M777" s="148" t="str">
        <f t="shared" si="119"/>
        <v>N/A</v>
      </c>
      <c r="N777" s="149" t="str">
        <f t="shared" si="120"/>
        <v/>
      </c>
      <c r="O777" s="150">
        <f t="shared" si="121"/>
        <v>0</v>
      </c>
      <c r="P777" s="151" t="str">
        <f t="shared" si="122"/>
        <v/>
      </c>
      <c r="Q777" s="1" t="str">
        <f t="shared" si="123"/>
        <v/>
      </c>
    </row>
    <row r="778" spans="2:17" s="1" customFormat="1" ht="13" x14ac:dyDescent="0.25">
      <c r="B778" s="166"/>
      <c r="C778" s="166"/>
      <c r="D778" s="164"/>
      <c r="E778" s="103"/>
      <c r="F778" s="22"/>
      <c r="G778" s="146" t="str">
        <f t="shared" si="115"/>
        <v/>
      </c>
      <c r="H778" s="146"/>
      <c r="I778" s="45">
        <f t="shared" si="116"/>
        <v>0</v>
      </c>
      <c r="J778" s="170">
        <f>IFERROR(VLOOKUP($D778,PGP!$A:$B,2,FALSE),0)</f>
        <v>0</v>
      </c>
      <c r="K778" s="147">
        <f t="shared" si="117"/>
        <v>0</v>
      </c>
      <c r="L778" s="171">
        <f t="shared" si="118"/>
        <v>0</v>
      </c>
      <c r="M778" s="148" t="str">
        <f t="shared" si="119"/>
        <v>N/A</v>
      </c>
      <c r="N778" s="149" t="str">
        <f t="shared" si="120"/>
        <v/>
      </c>
      <c r="O778" s="150">
        <f t="shared" si="121"/>
        <v>0</v>
      </c>
      <c r="P778" s="151" t="str">
        <f t="shared" si="122"/>
        <v/>
      </c>
      <c r="Q778" s="1" t="str">
        <f t="shared" si="123"/>
        <v/>
      </c>
    </row>
    <row r="779" spans="2:17" s="1" customFormat="1" ht="13" x14ac:dyDescent="0.25">
      <c r="B779" s="166"/>
      <c r="C779" s="166"/>
      <c r="D779" s="164"/>
      <c r="E779" s="103"/>
      <c r="F779" s="22"/>
      <c r="G779" s="146" t="str">
        <f t="shared" si="115"/>
        <v/>
      </c>
      <c r="H779" s="146"/>
      <c r="I779" s="45">
        <f t="shared" si="116"/>
        <v>0</v>
      </c>
      <c r="J779" s="170">
        <f>IFERROR(VLOOKUP($D779,PGP!$A:$B,2,FALSE),0)</f>
        <v>0</v>
      </c>
      <c r="K779" s="147">
        <f t="shared" si="117"/>
        <v>0</v>
      </c>
      <c r="L779" s="171">
        <f t="shared" si="118"/>
        <v>0</v>
      </c>
      <c r="M779" s="148" t="str">
        <f t="shared" si="119"/>
        <v>N/A</v>
      </c>
      <c r="N779" s="149" t="str">
        <f t="shared" si="120"/>
        <v/>
      </c>
      <c r="O779" s="150">
        <f t="shared" si="121"/>
        <v>0</v>
      </c>
      <c r="P779" s="151" t="str">
        <f t="shared" si="122"/>
        <v/>
      </c>
      <c r="Q779" s="1" t="str">
        <f t="shared" si="123"/>
        <v/>
      </c>
    </row>
    <row r="780" spans="2:17" s="1" customFormat="1" ht="13" x14ac:dyDescent="0.25">
      <c r="B780" s="166"/>
      <c r="C780" s="166"/>
      <c r="D780" s="164"/>
      <c r="E780" s="103"/>
      <c r="F780" s="22"/>
      <c r="G780" s="146" t="str">
        <f t="shared" si="115"/>
        <v/>
      </c>
      <c r="H780" s="146"/>
      <c r="I780" s="45">
        <f t="shared" si="116"/>
        <v>0</v>
      </c>
      <c r="J780" s="170">
        <f>IFERROR(VLOOKUP($D780,PGP!$A:$B,2,FALSE),0)</f>
        <v>0</v>
      </c>
      <c r="K780" s="147">
        <f t="shared" si="117"/>
        <v>0</v>
      </c>
      <c r="L780" s="171">
        <f t="shared" si="118"/>
        <v>0</v>
      </c>
      <c r="M780" s="148" t="str">
        <f t="shared" si="119"/>
        <v>N/A</v>
      </c>
      <c r="N780" s="149" t="str">
        <f t="shared" si="120"/>
        <v/>
      </c>
      <c r="O780" s="150">
        <f t="shared" si="121"/>
        <v>0</v>
      </c>
      <c r="P780" s="151" t="str">
        <f t="shared" si="122"/>
        <v/>
      </c>
      <c r="Q780" s="1" t="str">
        <f t="shared" si="123"/>
        <v/>
      </c>
    </row>
    <row r="781" spans="2:17" s="1" customFormat="1" ht="13" x14ac:dyDescent="0.25">
      <c r="B781" s="166"/>
      <c r="C781" s="166"/>
      <c r="D781" s="164"/>
      <c r="E781" s="103"/>
      <c r="F781" s="22"/>
      <c r="G781" s="146" t="str">
        <f t="shared" si="115"/>
        <v/>
      </c>
      <c r="H781" s="146"/>
      <c r="I781" s="45">
        <f t="shared" si="116"/>
        <v>0</v>
      </c>
      <c r="J781" s="170">
        <f>IFERROR(VLOOKUP($D781,PGP!$A:$B,2,FALSE),0)</f>
        <v>0</v>
      </c>
      <c r="K781" s="147">
        <f t="shared" si="117"/>
        <v>0</v>
      </c>
      <c r="L781" s="171">
        <f t="shared" si="118"/>
        <v>0</v>
      </c>
      <c r="M781" s="148" t="str">
        <f t="shared" si="119"/>
        <v>N/A</v>
      </c>
      <c r="N781" s="149" t="str">
        <f t="shared" si="120"/>
        <v/>
      </c>
      <c r="O781" s="150">
        <f t="shared" si="121"/>
        <v>0</v>
      </c>
      <c r="P781" s="151" t="str">
        <f t="shared" si="122"/>
        <v/>
      </c>
      <c r="Q781" s="1" t="str">
        <f t="shared" si="123"/>
        <v/>
      </c>
    </row>
    <row r="782" spans="2:17" s="1" customFormat="1" ht="13" x14ac:dyDescent="0.25">
      <c r="B782" s="166"/>
      <c r="C782" s="166"/>
      <c r="D782" s="164"/>
      <c r="E782" s="103"/>
      <c r="F782" s="22"/>
      <c r="G782" s="146" t="str">
        <f t="shared" si="115"/>
        <v/>
      </c>
      <c r="H782" s="146"/>
      <c r="I782" s="45">
        <f t="shared" si="116"/>
        <v>0</v>
      </c>
      <c r="J782" s="170">
        <f>IFERROR(VLOOKUP($D782,PGP!$A:$B,2,FALSE),0)</f>
        <v>0</v>
      </c>
      <c r="K782" s="147">
        <f t="shared" si="117"/>
        <v>0</v>
      </c>
      <c r="L782" s="171">
        <f t="shared" si="118"/>
        <v>0</v>
      </c>
      <c r="M782" s="148" t="str">
        <f t="shared" si="119"/>
        <v>N/A</v>
      </c>
      <c r="N782" s="149" t="str">
        <f t="shared" si="120"/>
        <v/>
      </c>
      <c r="O782" s="150">
        <f t="shared" si="121"/>
        <v>0</v>
      </c>
      <c r="P782" s="151" t="str">
        <f t="shared" si="122"/>
        <v/>
      </c>
      <c r="Q782" s="1" t="str">
        <f t="shared" si="123"/>
        <v/>
      </c>
    </row>
    <row r="783" spans="2:17" s="1" customFormat="1" ht="13" x14ac:dyDescent="0.25">
      <c r="B783" s="166"/>
      <c r="C783" s="166"/>
      <c r="D783" s="164"/>
      <c r="E783" s="103"/>
      <c r="F783" s="22"/>
      <c r="G783" s="146" t="str">
        <f t="shared" si="115"/>
        <v/>
      </c>
      <c r="H783" s="146"/>
      <c r="I783" s="45">
        <f t="shared" si="116"/>
        <v>0</v>
      </c>
      <c r="J783" s="170">
        <f>IFERROR(VLOOKUP($D783,PGP!$A:$B,2,FALSE),0)</f>
        <v>0</v>
      </c>
      <c r="K783" s="147">
        <f t="shared" si="117"/>
        <v>0</v>
      </c>
      <c r="L783" s="171">
        <f t="shared" si="118"/>
        <v>0</v>
      </c>
      <c r="M783" s="148" t="str">
        <f t="shared" si="119"/>
        <v>N/A</v>
      </c>
      <c r="N783" s="149" t="str">
        <f t="shared" si="120"/>
        <v/>
      </c>
      <c r="O783" s="150">
        <f t="shared" si="121"/>
        <v>0</v>
      </c>
      <c r="P783" s="151" t="str">
        <f t="shared" si="122"/>
        <v/>
      </c>
      <c r="Q783" s="1" t="str">
        <f t="shared" si="123"/>
        <v/>
      </c>
    </row>
    <row r="784" spans="2:17" s="1" customFormat="1" ht="13" x14ac:dyDescent="0.25">
      <c r="B784" s="166"/>
      <c r="C784" s="166"/>
      <c r="D784" s="164"/>
      <c r="E784" s="103"/>
      <c r="F784" s="22"/>
      <c r="G784" s="146" t="str">
        <f t="shared" si="115"/>
        <v/>
      </c>
      <c r="H784" s="146"/>
      <c r="I784" s="45">
        <f t="shared" si="116"/>
        <v>0</v>
      </c>
      <c r="J784" s="170">
        <f>IFERROR(VLOOKUP($D784,PGP!$A:$B,2,FALSE),0)</f>
        <v>0</v>
      </c>
      <c r="K784" s="147">
        <f t="shared" si="117"/>
        <v>0</v>
      </c>
      <c r="L784" s="171">
        <f t="shared" si="118"/>
        <v>0</v>
      </c>
      <c r="M784" s="148" t="str">
        <f t="shared" si="119"/>
        <v>N/A</v>
      </c>
      <c r="N784" s="149" t="str">
        <f t="shared" si="120"/>
        <v/>
      </c>
      <c r="O784" s="150">
        <f t="shared" si="121"/>
        <v>0</v>
      </c>
      <c r="P784" s="151" t="str">
        <f t="shared" si="122"/>
        <v/>
      </c>
      <c r="Q784" s="1" t="str">
        <f t="shared" si="123"/>
        <v/>
      </c>
    </row>
    <row r="785" spans="2:17" s="1" customFormat="1" ht="13" x14ac:dyDescent="0.25">
      <c r="B785" s="166"/>
      <c r="C785" s="166"/>
      <c r="D785" s="164"/>
      <c r="E785" s="103"/>
      <c r="F785" s="22"/>
      <c r="G785" s="146" t="str">
        <f t="shared" si="115"/>
        <v/>
      </c>
      <c r="H785" s="146"/>
      <c r="I785" s="45">
        <f t="shared" si="116"/>
        <v>0</v>
      </c>
      <c r="J785" s="170">
        <f>IFERROR(VLOOKUP($D785,PGP!$A:$B,2,FALSE),0)</f>
        <v>0</v>
      </c>
      <c r="K785" s="147">
        <f t="shared" si="117"/>
        <v>0</v>
      </c>
      <c r="L785" s="171">
        <f t="shared" si="118"/>
        <v>0</v>
      </c>
      <c r="M785" s="148" t="str">
        <f t="shared" si="119"/>
        <v>N/A</v>
      </c>
      <c r="N785" s="149" t="str">
        <f t="shared" si="120"/>
        <v/>
      </c>
      <c r="O785" s="150">
        <f t="shared" si="121"/>
        <v>0</v>
      </c>
      <c r="P785" s="151" t="str">
        <f t="shared" si="122"/>
        <v/>
      </c>
      <c r="Q785" s="1" t="str">
        <f t="shared" si="123"/>
        <v/>
      </c>
    </row>
    <row r="786" spans="2:17" s="1" customFormat="1" ht="13" x14ac:dyDescent="0.25">
      <c r="B786" s="166"/>
      <c r="C786" s="166"/>
      <c r="D786" s="164"/>
      <c r="E786" s="103"/>
      <c r="F786" s="22"/>
      <c r="G786" s="146" t="str">
        <f t="shared" si="115"/>
        <v/>
      </c>
      <c r="H786" s="146"/>
      <c r="I786" s="45">
        <f t="shared" si="116"/>
        <v>0</v>
      </c>
      <c r="J786" s="170">
        <f>IFERROR(VLOOKUP($D786,PGP!$A:$B,2,FALSE),0)</f>
        <v>0</v>
      </c>
      <c r="K786" s="147">
        <f t="shared" si="117"/>
        <v>0</v>
      </c>
      <c r="L786" s="171">
        <f t="shared" si="118"/>
        <v>0</v>
      </c>
      <c r="M786" s="148" t="str">
        <f t="shared" si="119"/>
        <v>N/A</v>
      </c>
      <c r="N786" s="149" t="str">
        <f t="shared" si="120"/>
        <v/>
      </c>
      <c r="O786" s="150">
        <f t="shared" si="121"/>
        <v>0</v>
      </c>
      <c r="P786" s="151" t="str">
        <f t="shared" si="122"/>
        <v/>
      </c>
      <c r="Q786" s="1" t="str">
        <f t="shared" si="123"/>
        <v/>
      </c>
    </row>
    <row r="787" spans="2:17" s="1" customFormat="1" ht="13" x14ac:dyDescent="0.25">
      <c r="B787" s="166"/>
      <c r="C787" s="166"/>
      <c r="D787" s="164"/>
      <c r="E787" s="103"/>
      <c r="F787" s="22"/>
      <c r="G787" s="146" t="str">
        <f t="shared" si="115"/>
        <v/>
      </c>
      <c r="H787" s="146"/>
      <c r="I787" s="45">
        <f t="shared" si="116"/>
        <v>0</v>
      </c>
      <c r="J787" s="170">
        <f>IFERROR(VLOOKUP($D787,PGP!$A:$B,2,FALSE),0)</f>
        <v>0</v>
      </c>
      <c r="K787" s="147">
        <f t="shared" si="117"/>
        <v>0</v>
      </c>
      <c r="L787" s="171">
        <f t="shared" si="118"/>
        <v>0</v>
      </c>
      <c r="M787" s="148" t="str">
        <f t="shared" si="119"/>
        <v>N/A</v>
      </c>
      <c r="N787" s="149" t="str">
        <f t="shared" si="120"/>
        <v/>
      </c>
      <c r="O787" s="150">
        <f t="shared" si="121"/>
        <v>0</v>
      </c>
      <c r="P787" s="151" t="str">
        <f t="shared" si="122"/>
        <v/>
      </c>
      <c r="Q787" s="1" t="str">
        <f t="shared" si="123"/>
        <v/>
      </c>
    </row>
    <row r="788" spans="2:17" s="1" customFormat="1" ht="13" x14ac:dyDescent="0.25">
      <c r="B788" s="166"/>
      <c r="C788" s="166"/>
      <c r="D788" s="164"/>
      <c r="E788" s="103"/>
      <c r="F788" s="22"/>
      <c r="G788" s="146" t="str">
        <f t="shared" si="115"/>
        <v/>
      </c>
      <c r="H788" s="146"/>
      <c r="I788" s="45">
        <f t="shared" si="116"/>
        <v>0</v>
      </c>
      <c r="J788" s="170">
        <f>IFERROR(VLOOKUP($D788,PGP!$A:$B,2,FALSE),0)</f>
        <v>0</v>
      </c>
      <c r="K788" s="147">
        <f t="shared" si="117"/>
        <v>0</v>
      </c>
      <c r="L788" s="171">
        <f t="shared" si="118"/>
        <v>0</v>
      </c>
      <c r="M788" s="148" t="str">
        <f t="shared" si="119"/>
        <v>N/A</v>
      </c>
      <c r="N788" s="149" t="str">
        <f t="shared" si="120"/>
        <v/>
      </c>
      <c r="O788" s="150">
        <f t="shared" si="121"/>
        <v>0</v>
      </c>
      <c r="P788" s="151" t="str">
        <f t="shared" si="122"/>
        <v/>
      </c>
      <c r="Q788" s="1" t="str">
        <f t="shared" si="123"/>
        <v/>
      </c>
    </row>
    <row r="789" spans="2:17" s="1" customFormat="1" ht="13" x14ac:dyDescent="0.25">
      <c r="B789" s="166"/>
      <c r="C789" s="166"/>
      <c r="D789" s="164"/>
      <c r="E789" s="103"/>
      <c r="F789" s="22"/>
      <c r="G789" s="146" t="str">
        <f t="shared" si="115"/>
        <v/>
      </c>
      <c r="H789" s="146"/>
      <c r="I789" s="45">
        <f t="shared" si="116"/>
        <v>0</v>
      </c>
      <c r="J789" s="170">
        <f>IFERROR(VLOOKUP($D789,PGP!$A:$B,2,FALSE),0)</f>
        <v>0</v>
      </c>
      <c r="K789" s="147">
        <f t="shared" si="117"/>
        <v>0</v>
      </c>
      <c r="L789" s="171">
        <f t="shared" si="118"/>
        <v>0</v>
      </c>
      <c r="M789" s="148" t="str">
        <f t="shared" si="119"/>
        <v>N/A</v>
      </c>
      <c r="N789" s="149" t="str">
        <f t="shared" si="120"/>
        <v/>
      </c>
      <c r="O789" s="150">
        <f t="shared" si="121"/>
        <v>0</v>
      </c>
      <c r="P789" s="151" t="str">
        <f t="shared" si="122"/>
        <v/>
      </c>
      <c r="Q789" s="1" t="str">
        <f t="shared" si="123"/>
        <v/>
      </c>
    </row>
    <row r="790" spans="2:17" s="1" customFormat="1" ht="13" x14ac:dyDescent="0.25">
      <c r="B790" s="166"/>
      <c r="C790" s="166"/>
      <c r="D790" s="164"/>
      <c r="E790" s="103"/>
      <c r="F790" s="22"/>
      <c r="G790" s="146" t="str">
        <f t="shared" si="115"/>
        <v/>
      </c>
      <c r="H790" s="146"/>
      <c r="I790" s="45">
        <f t="shared" si="116"/>
        <v>0</v>
      </c>
      <c r="J790" s="170">
        <f>IFERROR(VLOOKUP($D790,PGP!$A:$B,2,FALSE),0)</f>
        <v>0</v>
      </c>
      <c r="K790" s="147">
        <f t="shared" si="117"/>
        <v>0</v>
      </c>
      <c r="L790" s="171">
        <f t="shared" si="118"/>
        <v>0</v>
      </c>
      <c r="M790" s="148" t="str">
        <f t="shared" si="119"/>
        <v>N/A</v>
      </c>
      <c r="N790" s="149" t="str">
        <f t="shared" si="120"/>
        <v/>
      </c>
      <c r="O790" s="150">
        <f t="shared" si="121"/>
        <v>0</v>
      </c>
      <c r="P790" s="151" t="str">
        <f t="shared" si="122"/>
        <v/>
      </c>
      <c r="Q790" s="1" t="str">
        <f t="shared" si="123"/>
        <v/>
      </c>
    </row>
    <row r="791" spans="2:17" s="1" customFormat="1" ht="13" x14ac:dyDescent="0.25">
      <c r="B791" s="166"/>
      <c r="C791" s="166"/>
      <c r="D791" s="164"/>
      <c r="E791" s="103"/>
      <c r="F791" s="22"/>
      <c r="G791" s="146" t="str">
        <f t="shared" si="115"/>
        <v/>
      </c>
      <c r="H791" s="146"/>
      <c r="I791" s="45">
        <f t="shared" si="116"/>
        <v>0</v>
      </c>
      <c r="J791" s="170">
        <f>IFERROR(VLOOKUP($D791,PGP!$A:$B,2,FALSE),0)</f>
        <v>0</v>
      </c>
      <c r="K791" s="147">
        <f t="shared" si="117"/>
        <v>0</v>
      </c>
      <c r="L791" s="171">
        <f t="shared" si="118"/>
        <v>0</v>
      </c>
      <c r="M791" s="148" t="str">
        <f t="shared" si="119"/>
        <v>N/A</v>
      </c>
      <c r="N791" s="149" t="str">
        <f t="shared" si="120"/>
        <v/>
      </c>
      <c r="O791" s="150">
        <f t="shared" si="121"/>
        <v>0</v>
      </c>
      <c r="P791" s="151" t="str">
        <f t="shared" si="122"/>
        <v/>
      </c>
      <c r="Q791" s="1" t="str">
        <f t="shared" si="123"/>
        <v/>
      </c>
    </row>
    <row r="792" spans="2:17" s="1" customFormat="1" ht="13" x14ac:dyDescent="0.25">
      <c r="B792" s="166"/>
      <c r="C792" s="166"/>
      <c r="D792" s="164"/>
      <c r="E792" s="103"/>
      <c r="F792" s="22"/>
      <c r="G792" s="146" t="str">
        <f t="shared" si="115"/>
        <v/>
      </c>
      <c r="H792" s="146"/>
      <c r="I792" s="45">
        <f t="shared" si="116"/>
        <v>0</v>
      </c>
      <c r="J792" s="170">
        <f>IFERROR(VLOOKUP($D792,PGP!$A:$B,2,FALSE),0)</f>
        <v>0</v>
      </c>
      <c r="K792" s="147">
        <f t="shared" si="117"/>
        <v>0</v>
      </c>
      <c r="L792" s="171">
        <f t="shared" si="118"/>
        <v>0</v>
      </c>
      <c r="M792" s="148" t="str">
        <f t="shared" si="119"/>
        <v>N/A</v>
      </c>
      <c r="N792" s="149" t="str">
        <f t="shared" si="120"/>
        <v/>
      </c>
      <c r="O792" s="150">
        <f t="shared" si="121"/>
        <v>0</v>
      </c>
      <c r="P792" s="151" t="str">
        <f t="shared" si="122"/>
        <v/>
      </c>
      <c r="Q792" s="1" t="str">
        <f t="shared" si="123"/>
        <v/>
      </c>
    </row>
    <row r="793" spans="2:17" s="1" customFormat="1" ht="13" x14ac:dyDescent="0.25">
      <c r="B793" s="166"/>
      <c r="C793" s="166"/>
      <c r="D793" s="164"/>
      <c r="E793" s="103"/>
      <c r="F793" s="22"/>
      <c r="G793" s="146" t="str">
        <f t="shared" si="115"/>
        <v/>
      </c>
      <c r="H793" s="146"/>
      <c r="I793" s="45">
        <f t="shared" si="116"/>
        <v>0</v>
      </c>
      <c r="J793" s="170">
        <f>IFERROR(VLOOKUP($D793,PGP!$A:$B,2,FALSE),0)</f>
        <v>0</v>
      </c>
      <c r="K793" s="147">
        <f t="shared" si="117"/>
        <v>0</v>
      </c>
      <c r="L793" s="171">
        <f t="shared" si="118"/>
        <v>0</v>
      </c>
      <c r="M793" s="148" t="str">
        <f t="shared" si="119"/>
        <v>N/A</v>
      </c>
      <c r="N793" s="149" t="str">
        <f t="shared" si="120"/>
        <v/>
      </c>
      <c r="O793" s="150">
        <f t="shared" si="121"/>
        <v>0</v>
      </c>
      <c r="P793" s="151" t="str">
        <f t="shared" si="122"/>
        <v/>
      </c>
      <c r="Q793" s="1" t="str">
        <f t="shared" si="123"/>
        <v/>
      </c>
    </row>
    <row r="794" spans="2:17" s="1" customFormat="1" ht="13" x14ac:dyDescent="0.25">
      <c r="B794" s="166"/>
      <c r="C794" s="166"/>
      <c r="D794" s="164"/>
      <c r="E794" s="103"/>
      <c r="F794" s="22"/>
      <c r="G794" s="146" t="str">
        <f t="shared" si="115"/>
        <v/>
      </c>
      <c r="H794" s="146"/>
      <c r="I794" s="45">
        <f t="shared" si="116"/>
        <v>0</v>
      </c>
      <c r="J794" s="170">
        <f>IFERROR(VLOOKUP($D794,PGP!$A:$B,2,FALSE),0)</f>
        <v>0</v>
      </c>
      <c r="K794" s="147">
        <f t="shared" si="117"/>
        <v>0</v>
      </c>
      <c r="L794" s="171">
        <f t="shared" si="118"/>
        <v>0</v>
      </c>
      <c r="M794" s="148" t="str">
        <f t="shared" si="119"/>
        <v>N/A</v>
      </c>
      <c r="N794" s="149" t="str">
        <f t="shared" si="120"/>
        <v/>
      </c>
      <c r="O794" s="150">
        <f t="shared" si="121"/>
        <v>0</v>
      </c>
      <c r="P794" s="151" t="str">
        <f t="shared" si="122"/>
        <v/>
      </c>
      <c r="Q794" s="1" t="str">
        <f t="shared" si="123"/>
        <v/>
      </c>
    </row>
    <row r="795" spans="2:17" s="1" customFormat="1" ht="13" x14ac:dyDescent="0.25">
      <c r="B795" s="166"/>
      <c r="C795" s="166"/>
      <c r="D795" s="164"/>
      <c r="E795" s="103"/>
      <c r="F795" s="22"/>
      <c r="G795" s="146" t="str">
        <f t="shared" si="115"/>
        <v/>
      </c>
      <c r="H795" s="146"/>
      <c r="I795" s="45">
        <f t="shared" si="116"/>
        <v>0</v>
      </c>
      <c r="J795" s="170">
        <f>IFERROR(VLOOKUP($D795,PGP!$A:$B,2,FALSE),0)</f>
        <v>0</v>
      </c>
      <c r="K795" s="147">
        <f t="shared" si="117"/>
        <v>0</v>
      </c>
      <c r="L795" s="171">
        <f t="shared" si="118"/>
        <v>0</v>
      </c>
      <c r="M795" s="148" t="str">
        <f t="shared" si="119"/>
        <v>N/A</v>
      </c>
      <c r="N795" s="149" t="str">
        <f t="shared" si="120"/>
        <v/>
      </c>
      <c r="O795" s="150">
        <f t="shared" si="121"/>
        <v>0</v>
      </c>
      <c r="P795" s="151" t="str">
        <f t="shared" si="122"/>
        <v/>
      </c>
      <c r="Q795" s="1" t="str">
        <f t="shared" si="123"/>
        <v/>
      </c>
    </row>
    <row r="796" spans="2:17" s="1" customFormat="1" ht="13" x14ac:dyDescent="0.25">
      <c r="B796" s="166"/>
      <c r="C796" s="166"/>
      <c r="D796" s="164"/>
      <c r="E796" s="103"/>
      <c r="F796" s="22"/>
      <c r="G796" s="146" t="str">
        <f t="shared" si="115"/>
        <v/>
      </c>
      <c r="H796" s="146"/>
      <c r="I796" s="45">
        <f t="shared" si="116"/>
        <v>0</v>
      </c>
      <c r="J796" s="170">
        <f>IFERROR(VLOOKUP($D796,PGP!$A:$B,2,FALSE),0)</f>
        <v>0</v>
      </c>
      <c r="K796" s="147">
        <f t="shared" si="117"/>
        <v>0</v>
      </c>
      <c r="L796" s="171">
        <f t="shared" si="118"/>
        <v>0</v>
      </c>
      <c r="M796" s="148" t="str">
        <f t="shared" si="119"/>
        <v>N/A</v>
      </c>
      <c r="N796" s="149" t="str">
        <f t="shared" si="120"/>
        <v/>
      </c>
      <c r="O796" s="150">
        <f t="shared" si="121"/>
        <v>0</v>
      </c>
      <c r="P796" s="151" t="str">
        <f t="shared" si="122"/>
        <v/>
      </c>
      <c r="Q796" s="1" t="str">
        <f t="shared" si="123"/>
        <v/>
      </c>
    </row>
    <row r="797" spans="2:17" s="1" customFormat="1" ht="13" x14ac:dyDescent="0.25">
      <c r="B797" s="166"/>
      <c r="C797" s="166"/>
      <c r="D797" s="164"/>
      <c r="E797" s="103"/>
      <c r="F797" s="22"/>
      <c r="G797" s="146" t="str">
        <f t="shared" si="115"/>
        <v/>
      </c>
      <c r="H797" s="146"/>
      <c r="I797" s="45">
        <f t="shared" si="116"/>
        <v>0</v>
      </c>
      <c r="J797" s="170">
        <f>IFERROR(VLOOKUP($D797,PGP!$A:$B,2,FALSE),0)</f>
        <v>0</v>
      </c>
      <c r="K797" s="147">
        <f t="shared" si="117"/>
        <v>0</v>
      </c>
      <c r="L797" s="171">
        <f t="shared" si="118"/>
        <v>0</v>
      </c>
      <c r="M797" s="148" t="str">
        <f t="shared" si="119"/>
        <v>N/A</v>
      </c>
      <c r="N797" s="149" t="str">
        <f t="shared" si="120"/>
        <v/>
      </c>
      <c r="O797" s="150">
        <f t="shared" si="121"/>
        <v>0</v>
      </c>
      <c r="P797" s="151" t="str">
        <f t="shared" si="122"/>
        <v/>
      </c>
      <c r="Q797" s="1" t="str">
        <f t="shared" si="123"/>
        <v/>
      </c>
    </row>
    <row r="798" spans="2:17" s="1" customFormat="1" ht="13" x14ac:dyDescent="0.25">
      <c r="B798" s="166"/>
      <c r="C798" s="166"/>
      <c r="D798" s="164"/>
      <c r="E798" s="103"/>
      <c r="F798" s="22"/>
      <c r="G798" s="146" t="str">
        <f t="shared" si="115"/>
        <v/>
      </c>
      <c r="H798" s="146"/>
      <c r="I798" s="45">
        <f t="shared" si="116"/>
        <v>0</v>
      </c>
      <c r="J798" s="170">
        <f>IFERROR(VLOOKUP($D798,PGP!$A:$B,2,FALSE),0)</f>
        <v>0</v>
      </c>
      <c r="K798" s="147">
        <f t="shared" si="117"/>
        <v>0</v>
      </c>
      <c r="L798" s="171">
        <f t="shared" si="118"/>
        <v>0</v>
      </c>
      <c r="M798" s="148" t="str">
        <f t="shared" si="119"/>
        <v>N/A</v>
      </c>
      <c r="N798" s="149" t="str">
        <f t="shared" si="120"/>
        <v/>
      </c>
      <c r="O798" s="150">
        <f t="shared" si="121"/>
        <v>0</v>
      </c>
      <c r="P798" s="151" t="str">
        <f t="shared" si="122"/>
        <v/>
      </c>
      <c r="Q798" s="1" t="str">
        <f t="shared" si="123"/>
        <v/>
      </c>
    </row>
    <row r="799" spans="2:17" s="1" customFormat="1" ht="13" x14ac:dyDescent="0.25">
      <c r="B799" s="166"/>
      <c r="C799" s="166"/>
      <c r="D799" s="164"/>
      <c r="E799" s="103"/>
      <c r="F799" s="22"/>
      <c r="G799" s="146" t="str">
        <f t="shared" si="115"/>
        <v/>
      </c>
      <c r="H799" s="146"/>
      <c r="I799" s="45">
        <f t="shared" si="116"/>
        <v>0</v>
      </c>
      <c r="J799" s="170">
        <f>IFERROR(VLOOKUP($D799,PGP!$A:$B,2,FALSE),0)</f>
        <v>0</v>
      </c>
      <c r="K799" s="147">
        <f t="shared" si="117"/>
        <v>0</v>
      </c>
      <c r="L799" s="171">
        <f t="shared" si="118"/>
        <v>0</v>
      </c>
      <c r="M799" s="148" t="str">
        <f t="shared" si="119"/>
        <v>N/A</v>
      </c>
      <c r="N799" s="149" t="str">
        <f t="shared" si="120"/>
        <v/>
      </c>
      <c r="O799" s="150">
        <f t="shared" si="121"/>
        <v>0</v>
      </c>
      <c r="P799" s="151" t="str">
        <f t="shared" si="122"/>
        <v/>
      </c>
      <c r="Q799" s="1" t="str">
        <f t="shared" si="123"/>
        <v/>
      </c>
    </row>
    <row r="800" spans="2:17" s="1" customFormat="1" ht="13" x14ac:dyDescent="0.25">
      <c r="B800" s="166"/>
      <c r="C800" s="166"/>
      <c r="D800" s="164"/>
      <c r="E800" s="103"/>
      <c r="F800" s="22"/>
      <c r="G800" s="146" t="str">
        <f t="shared" si="115"/>
        <v/>
      </c>
      <c r="H800" s="146"/>
      <c r="I800" s="45">
        <f t="shared" si="116"/>
        <v>0</v>
      </c>
      <c r="J800" s="170">
        <f>IFERROR(VLOOKUP($D800,PGP!$A:$B,2,FALSE),0)</f>
        <v>0</v>
      </c>
      <c r="K800" s="147">
        <f t="shared" si="117"/>
        <v>0</v>
      </c>
      <c r="L800" s="171">
        <f t="shared" si="118"/>
        <v>0</v>
      </c>
      <c r="M800" s="148" t="str">
        <f t="shared" si="119"/>
        <v>N/A</v>
      </c>
      <c r="N800" s="149" t="str">
        <f t="shared" si="120"/>
        <v/>
      </c>
      <c r="O800" s="150">
        <f t="shared" si="121"/>
        <v>0</v>
      </c>
      <c r="P800" s="151" t="str">
        <f t="shared" si="122"/>
        <v/>
      </c>
      <c r="Q800" s="1" t="str">
        <f t="shared" si="123"/>
        <v/>
      </c>
    </row>
    <row r="801" spans="2:17" s="1" customFormat="1" ht="13" x14ac:dyDescent="0.25">
      <c r="B801" s="166"/>
      <c r="C801" s="166"/>
      <c r="D801" s="164"/>
      <c r="E801" s="103"/>
      <c r="F801" s="22"/>
      <c r="G801" s="146" t="str">
        <f t="shared" si="115"/>
        <v/>
      </c>
      <c r="H801" s="146"/>
      <c r="I801" s="45">
        <f t="shared" si="116"/>
        <v>0</v>
      </c>
      <c r="J801" s="170">
        <f>IFERROR(VLOOKUP($D801,PGP!$A:$B,2,FALSE),0)</f>
        <v>0</v>
      </c>
      <c r="K801" s="147">
        <f t="shared" si="117"/>
        <v>0</v>
      </c>
      <c r="L801" s="171">
        <f t="shared" si="118"/>
        <v>0</v>
      </c>
      <c r="M801" s="148" t="str">
        <f t="shared" si="119"/>
        <v>N/A</v>
      </c>
      <c r="N801" s="149" t="str">
        <f t="shared" si="120"/>
        <v/>
      </c>
      <c r="O801" s="150">
        <f t="shared" si="121"/>
        <v>0</v>
      </c>
      <c r="P801" s="151" t="str">
        <f t="shared" si="122"/>
        <v/>
      </c>
      <c r="Q801" s="1" t="str">
        <f t="shared" si="123"/>
        <v/>
      </c>
    </row>
    <row r="802" spans="2:17" s="1" customFormat="1" ht="13" x14ac:dyDescent="0.25">
      <c r="B802" s="166"/>
      <c r="C802" s="166"/>
      <c r="D802" s="164"/>
      <c r="E802" s="103"/>
      <c r="F802" s="22"/>
      <c r="G802" s="146" t="str">
        <f t="shared" si="115"/>
        <v/>
      </c>
      <c r="H802" s="146"/>
      <c r="I802" s="45">
        <f t="shared" si="116"/>
        <v>0</v>
      </c>
      <c r="J802" s="170">
        <f>IFERROR(VLOOKUP($D802,PGP!$A:$B,2,FALSE),0)</f>
        <v>0</v>
      </c>
      <c r="K802" s="147">
        <f t="shared" si="117"/>
        <v>0</v>
      </c>
      <c r="L802" s="171">
        <f t="shared" si="118"/>
        <v>0</v>
      </c>
      <c r="M802" s="148" t="str">
        <f t="shared" si="119"/>
        <v>N/A</v>
      </c>
      <c r="N802" s="149" t="str">
        <f t="shared" si="120"/>
        <v/>
      </c>
      <c r="O802" s="150">
        <f t="shared" si="121"/>
        <v>0</v>
      </c>
      <c r="P802" s="151" t="str">
        <f t="shared" si="122"/>
        <v/>
      </c>
      <c r="Q802" s="1" t="str">
        <f t="shared" si="123"/>
        <v/>
      </c>
    </row>
    <row r="803" spans="2:17" s="1" customFormat="1" ht="13" x14ac:dyDescent="0.25">
      <c r="B803" s="166"/>
      <c r="C803" s="166"/>
      <c r="D803" s="164"/>
      <c r="E803" s="103"/>
      <c r="F803" s="22"/>
      <c r="G803" s="146" t="str">
        <f t="shared" ref="G803:G866" si="124">IFERROR(F803/E803,"")</f>
        <v/>
      </c>
      <c r="H803" s="146"/>
      <c r="I803" s="45">
        <f t="shared" si="116"/>
        <v>0</v>
      </c>
      <c r="J803" s="170">
        <f>IFERROR(VLOOKUP($D803,PGP!$A:$B,2,FALSE),0)</f>
        <v>0</v>
      </c>
      <c r="K803" s="147">
        <f t="shared" si="117"/>
        <v>0</v>
      </c>
      <c r="L803" s="171">
        <f t="shared" si="118"/>
        <v>0</v>
      </c>
      <c r="M803" s="148" t="str">
        <f t="shared" si="119"/>
        <v>N/A</v>
      </c>
      <c r="N803" s="149" t="str">
        <f t="shared" si="120"/>
        <v/>
      </c>
      <c r="O803" s="150">
        <f t="shared" si="121"/>
        <v>0</v>
      </c>
      <c r="P803" s="151" t="str">
        <f t="shared" si="122"/>
        <v/>
      </c>
      <c r="Q803" s="1" t="str">
        <f t="shared" si="123"/>
        <v/>
      </c>
    </row>
    <row r="804" spans="2:17" s="1" customFormat="1" ht="13" x14ac:dyDescent="0.25">
      <c r="B804" s="166"/>
      <c r="C804" s="166"/>
      <c r="D804" s="164"/>
      <c r="E804" s="103"/>
      <c r="F804" s="22"/>
      <c r="G804" s="146" t="str">
        <f t="shared" si="124"/>
        <v/>
      </c>
      <c r="H804" s="146"/>
      <c r="I804" s="45">
        <f t="shared" si="116"/>
        <v>0</v>
      </c>
      <c r="J804" s="170">
        <f>IFERROR(VLOOKUP($D804,PGP!$A:$B,2,FALSE),0)</f>
        <v>0</v>
      </c>
      <c r="K804" s="147">
        <f t="shared" si="117"/>
        <v>0</v>
      </c>
      <c r="L804" s="171">
        <f t="shared" si="118"/>
        <v>0</v>
      </c>
      <c r="M804" s="148" t="str">
        <f t="shared" si="119"/>
        <v>N/A</v>
      </c>
      <c r="N804" s="149" t="str">
        <f t="shared" si="120"/>
        <v/>
      </c>
      <c r="O804" s="150">
        <f t="shared" si="121"/>
        <v>0</v>
      </c>
      <c r="P804" s="151" t="str">
        <f t="shared" si="122"/>
        <v/>
      </c>
      <c r="Q804" s="1" t="str">
        <f t="shared" si="123"/>
        <v/>
      </c>
    </row>
    <row r="805" spans="2:17" s="1" customFormat="1" ht="13" x14ac:dyDescent="0.25">
      <c r="B805" s="166"/>
      <c r="C805" s="166"/>
      <c r="D805" s="164"/>
      <c r="E805" s="103"/>
      <c r="F805" s="22"/>
      <c r="G805" s="146" t="str">
        <f t="shared" si="124"/>
        <v/>
      </c>
      <c r="H805" s="146"/>
      <c r="I805" s="45">
        <f t="shared" si="116"/>
        <v>0</v>
      </c>
      <c r="J805" s="170">
        <f>IFERROR(VLOOKUP($D805,PGP!$A:$B,2,FALSE),0)</f>
        <v>0</v>
      </c>
      <c r="K805" s="147">
        <f t="shared" si="117"/>
        <v>0</v>
      </c>
      <c r="L805" s="171">
        <f t="shared" si="118"/>
        <v>0</v>
      </c>
      <c r="M805" s="148" t="str">
        <f t="shared" si="119"/>
        <v>N/A</v>
      </c>
      <c r="N805" s="149" t="str">
        <f t="shared" si="120"/>
        <v/>
      </c>
      <c r="O805" s="150">
        <f t="shared" si="121"/>
        <v>0</v>
      </c>
      <c r="P805" s="151" t="str">
        <f t="shared" si="122"/>
        <v/>
      </c>
      <c r="Q805" s="1" t="str">
        <f t="shared" si="123"/>
        <v/>
      </c>
    </row>
    <row r="806" spans="2:17" s="1" customFormat="1" ht="13" x14ac:dyDescent="0.25">
      <c r="B806" s="166"/>
      <c r="C806" s="166"/>
      <c r="D806" s="164"/>
      <c r="E806" s="103"/>
      <c r="F806" s="22"/>
      <c r="G806" s="146" t="str">
        <f t="shared" si="124"/>
        <v/>
      </c>
      <c r="H806" s="146"/>
      <c r="I806" s="45">
        <f t="shared" si="116"/>
        <v>0</v>
      </c>
      <c r="J806" s="170">
        <f>IFERROR(VLOOKUP($D806,PGP!$A:$B,2,FALSE),0)</f>
        <v>0</v>
      </c>
      <c r="K806" s="147">
        <f t="shared" si="117"/>
        <v>0</v>
      </c>
      <c r="L806" s="171">
        <f t="shared" si="118"/>
        <v>0</v>
      </c>
      <c r="M806" s="148" t="str">
        <f t="shared" si="119"/>
        <v>N/A</v>
      </c>
      <c r="N806" s="149" t="str">
        <f t="shared" si="120"/>
        <v/>
      </c>
      <c r="O806" s="150">
        <f t="shared" si="121"/>
        <v>0</v>
      </c>
      <c r="P806" s="151" t="str">
        <f t="shared" si="122"/>
        <v/>
      </c>
      <c r="Q806" s="1" t="str">
        <f t="shared" si="123"/>
        <v/>
      </c>
    </row>
    <row r="807" spans="2:17" s="1" customFormat="1" ht="13" x14ac:dyDescent="0.25">
      <c r="B807" s="166"/>
      <c r="C807" s="166"/>
      <c r="D807" s="164"/>
      <c r="E807" s="103"/>
      <c r="F807" s="22"/>
      <c r="G807" s="146" t="str">
        <f t="shared" si="124"/>
        <v/>
      </c>
      <c r="H807" s="146"/>
      <c r="I807" s="45">
        <f t="shared" si="116"/>
        <v>0</v>
      </c>
      <c r="J807" s="170">
        <f>IFERROR(VLOOKUP($D807,PGP!$A:$B,2,FALSE),0)</f>
        <v>0</v>
      </c>
      <c r="K807" s="147">
        <f t="shared" si="117"/>
        <v>0</v>
      </c>
      <c r="L807" s="171">
        <f t="shared" si="118"/>
        <v>0</v>
      </c>
      <c r="M807" s="148" t="str">
        <f t="shared" si="119"/>
        <v>N/A</v>
      </c>
      <c r="N807" s="149" t="str">
        <f t="shared" si="120"/>
        <v/>
      </c>
      <c r="O807" s="150">
        <f t="shared" si="121"/>
        <v>0</v>
      </c>
      <c r="P807" s="151" t="str">
        <f t="shared" si="122"/>
        <v/>
      </c>
      <c r="Q807" s="1" t="str">
        <f t="shared" si="123"/>
        <v/>
      </c>
    </row>
    <row r="808" spans="2:17" s="1" customFormat="1" ht="13" x14ac:dyDescent="0.25">
      <c r="B808" s="166"/>
      <c r="C808" s="166"/>
      <c r="D808" s="164"/>
      <c r="E808" s="103"/>
      <c r="F808" s="22"/>
      <c r="G808" s="146" t="str">
        <f t="shared" si="124"/>
        <v/>
      </c>
      <c r="H808" s="146"/>
      <c r="I808" s="45">
        <f t="shared" si="116"/>
        <v>0</v>
      </c>
      <c r="J808" s="170">
        <f>IFERROR(VLOOKUP($D808,PGP!$A:$B,2,FALSE),0)</f>
        <v>0</v>
      </c>
      <c r="K808" s="147">
        <f t="shared" si="117"/>
        <v>0</v>
      </c>
      <c r="L808" s="171">
        <f t="shared" si="118"/>
        <v>0</v>
      </c>
      <c r="M808" s="148" t="str">
        <f t="shared" si="119"/>
        <v>N/A</v>
      </c>
      <c r="N808" s="149" t="str">
        <f t="shared" si="120"/>
        <v/>
      </c>
      <c r="O808" s="150">
        <f t="shared" si="121"/>
        <v>0</v>
      </c>
      <c r="P808" s="151" t="str">
        <f t="shared" si="122"/>
        <v/>
      </c>
      <c r="Q808" s="1" t="str">
        <f t="shared" si="123"/>
        <v/>
      </c>
    </row>
    <row r="809" spans="2:17" s="1" customFormat="1" ht="13" x14ac:dyDescent="0.25">
      <c r="B809" s="166"/>
      <c r="C809" s="166"/>
      <c r="D809" s="164"/>
      <c r="E809" s="103"/>
      <c r="F809" s="22"/>
      <c r="G809" s="146" t="str">
        <f t="shared" si="124"/>
        <v/>
      </c>
      <c r="H809" s="146"/>
      <c r="I809" s="45">
        <f t="shared" si="116"/>
        <v>0</v>
      </c>
      <c r="J809" s="170">
        <f>IFERROR(VLOOKUP($D809,PGP!$A:$B,2,FALSE),0)</f>
        <v>0</v>
      </c>
      <c r="K809" s="147">
        <f t="shared" si="117"/>
        <v>0</v>
      </c>
      <c r="L809" s="171">
        <f t="shared" si="118"/>
        <v>0</v>
      </c>
      <c r="M809" s="148" t="str">
        <f t="shared" si="119"/>
        <v>N/A</v>
      </c>
      <c r="N809" s="149" t="str">
        <f t="shared" si="120"/>
        <v/>
      </c>
      <c r="O809" s="150">
        <f t="shared" si="121"/>
        <v>0</v>
      </c>
      <c r="P809" s="151" t="str">
        <f t="shared" si="122"/>
        <v/>
      </c>
      <c r="Q809" s="1" t="str">
        <f t="shared" si="123"/>
        <v/>
      </c>
    </row>
    <row r="810" spans="2:17" s="1" customFormat="1" ht="13" x14ac:dyDescent="0.25">
      <c r="B810" s="166"/>
      <c r="C810" s="166"/>
      <c r="D810" s="164"/>
      <c r="E810" s="103"/>
      <c r="F810" s="22"/>
      <c r="G810" s="146" t="str">
        <f t="shared" si="124"/>
        <v/>
      </c>
      <c r="H810" s="146"/>
      <c r="I810" s="45">
        <f t="shared" ref="I810:I873" si="125">(IF(AND(D810="Fleurs séchées/Dried cannabis",(E810&lt;28)),1.05,0)+IF(AND(D810="Fleurs séchées/Dried cannabis",(E810=28)),0.9,0))*$E810</f>
        <v>0</v>
      </c>
      <c r="J810" s="170">
        <f>IFERROR(VLOOKUP($D810,PGP!$A:$B,2,FALSE),0)</f>
        <v>0</v>
      </c>
      <c r="K810" s="147">
        <f t="shared" ref="K810:K873" si="126">ROUNDDOWN(((F810/1.14975)-I810)/(1+J810),2)</f>
        <v>0</v>
      </c>
      <c r="L810" s="171">
        <f t="shared" ref="L810:L873" si="127">(IF(AND(D810="Fleurs séchées/Dried cannabis",(E810&lt;28)),1.85,0)+IF(AND(D810="Fleurs séchées/Dried cannabis",(E810=28)),1.25,0)+IF(AND(D810="Préroulés/Pre-rolled",(E810&lt;28)),2.2,0)+IF(D810="Moulu/Ground",1.5,0)+IF(D810="Cartouches/Cartridges",10.4,0)+IF(AND(D810="Haschich/Hash",(E810&gt;=3)),3.5,0)+IF(AND(D810="Haschich/Hash",AND(E810&gt;=2,E810&lt;3)),4.3,0)+IF(AND(D810="Haschich/Hash",AND(E810&gt;=0,E810&lt;2)),5.9,0)+IF(AND(D810="Préroulés/Pre-rolled",AND(E810&gt;=0,E810&gt;27.99)),1.7,0))*E810</f>
        <v>0</v>
      </c>
      <c r="M810" s="148" t="str">
        <f t="shared" ref="M810:M873" si="128">IF(L810&gt;0,(F810/1.14975)-L810,"N/A")</f>
        <v>N/A</v>
      </c>
      <c r="N810" s="149" t="str">
        <f t="shared" ref="N810:N873" si="129">IF(E810=0,"",IF(K810=O810,"Calcul de base/ Standard calculation","Marge protégée/ Protected margin"))</f>
        <v/>
      </c>
      <c r="O810" s="150">
        <f t="shared" ref="O810:O873" si="130">IF(K810="NA",M810,MIN(K810,M810))</f>
        <v>0</v>
      </c>
      <c r="P810" s="151" t="str">
        <f t="shared" ref="P810:P873" si="131">IF(ISBLANK(F810),"",IF(E810&gt;0,ROUNDDOWN(O810/0.05,0)*0.05,"Remplir colonne D/Complete column D"))</f>
        <v/>
      </c>
      <c r="Q810" s="1" t="str">
        <f t="shared" si="123"/>
        <v/>
      </c>
    </row>
    <row r="811" spans="2:17" s="1" customFormat="1" ht="13" x14ac:dyDescent="0.25">
      <c r="B811" s="166"/>
      <c r="C811" s="166"/>
      <c r="D811" s="164"/>
      <c r="E811" s="103"/>
      <c r="F811" s="22"/>
      <c r="G811" s="146" t="str">
        <f t="shared" si="124"/>
        <v/>
      </c>
      <c r="H811" s="146"/>
      <c r="I811" s="45">
        <f t="shared" si="125"/>
        <v>0</v>
      </c>
      <c r="J811" s="170">
        <f>IFERROR(VLOOKUP($D811,PGP!$A:$B,2,FALSE),0)</f>
        <v>0</v>
      </c>
      <c r="K811" s="147">
        <f t="shared" si="126"/>
        <v>0</v>
      </c>
      <c r="L811" s="171">
        <f t="shared" si="127"/>
        <v>0</v>
      </c>
      <c r="M811" s="148" t="str">
        <f t="shared" si="128"/>
        <v>N/A</v>
      </c>
      <c r="N811" s="149" t="str">
        <f t="shared" si="129"/>
        <v/>
      </c>
      <c r="O811" s="150">
        <f t="shared" si="130"/>
        <v>0</v>
      </c>
      <c r="P811" s="151" t="str">
        <f t="shared" si="131"/>
        <v/>
      </c>
      <c r="Q811" s="1" t="str">
        <f t="shared" si="123"/>
        <v/>
      </c>
    </row>
    <row r="812" spans="2:17" s="1" customFormat="1" ht="13" x14ac:dyDescent="0.25">
      <c r="B812" s="166"/>
      <c r="C812" s="166"/>
      <c r="D812" s="164"/>
      <c r="E812" s="103"/>
      <c r="F812" s="22"/>
      <c r="G812" s="146" t="str">
        <f t="shared" si="124"/>
        <v/>
      </c>
      <c r="H812" s="146"/>
      <c r="I812" s="45">
        <f t="shared" si="125"/>
        <v>0</v>
      </c>
      <c r="J812" s="170">
        <f>IFERROR(VLOOKUP($D812,PGP!$A:$B,2,FALSE),0)</f>
        <v>0</v>
      </c>
      <c r="K812" s="147">
        <f t="shared" si="126"/>
        <v>0</v>
      </c>
      <c r="L812" s="171">
        <f t="shared" si="127"/>
        <v>0</v>
      </c>
      <c r="M812" s="148" t="str">
        <f t="shared" si="128"/>
        <v>N/A</v>
      </c>
      <c r="N812" s="149" t="str">
        <f t="shared" si="129"/>
        <v/>
      </c>
      <c r="O812" s="150">
        <f t="shared" si="130"/>
        <v>0</v>
      </c>
      <c r="P812" s="151" t="str">
        <f t="shared" si="131"/>
        <v/>
      </c>
      <c r="Q812" s="1" t="str">
        <f t="shared" ref="Q812:Q875" si="132">IF(ROUND(F812,1)=F812,"","ATTENTION, arrondir au dixième près, WARNING, round up the amount")</f>
        <v/>
      </c>
    </row>
    <row r="813" spans="2:17" s="1" customFormat="1" ht="13" x14ac:dyDescent="0.25">
      <c r="B813" s="166"/>
      <c r="C813" s="166"/>
      <c r="D813" s="164"/>
      <c r="E813" s="103"/>
      <c r="F813" s="22"/>
      <c r="G813" s="146" t="str">
        <f t="shared" si="124"/>
        <v/>
      </c>
      <c r="H813" s="146"/>
      <c r="I813" s="45">
        <f t="shared" si="125"/>
        <v>0</v>
      </c>
      <c r="J813" s="170">
        <f>IFERROR(VLOOKUP($D813,PGP!$A:$B,2,FALSE),0)</f>
        <v>0</v>
      </c>
      <c r="K813" s="147">
        <f t="shared" si="126"/>
        <v>0</v>
      </c>
      <c r="L813" s="171">
        <f t="shared" si="127"/>
        <v>0</v>
      </c>
      <c r="M813" s="148" t="str">
        <f t="shared" si="128"/>
        <v>N/A</v>
      </c>
      <c r="N813" s="149" t="str">
        <f t="shared" si="129"/>
        <v/>
      </c>
      <c r="O813" s="150">
        <f t="shared" si="130"/>
        <v>0</v>
      </c>
      <c r="P813" s="151" t="str">
        <f t="shared" si="131"/>
        <v/>
      </c>
      <c r="Q813" s="1" t="str">
        <f t="shared" si="132"/>
        <v/>
      </c>
    </row>
    <row r="814" spans="2:17" s="1" customFormat="1" ht="13" x14ac:dyDescent="0.25">
      <c r="B814" s="166"/>
      <c r="C814" s="166"/>
      <c r="D814" s="164"/>
      <c r="E814" s="103"/>
      <c r="F814" s="22"/>
      <c r="G814" s="146" t="str">
        <f t="shared" si="124"/>
        <v/>
      </c>
      <c r="H814" s="146"/>
      <c r="I814" s="45">
        <f t="shared" si="125"/>
        <v>0</v>
      </c>
      <c r="J814" s="170">
        <f>IFERROR(VLOOKUP($D814,PGP!$A:$B,2,FALSE),0)</f>
        <v>0</v>
      </c>
      <c r="K814" s="147">
        <f t="shared" si="126"/>
        <v>0</v>
      </c>
      <c r="L814" s="171">
        <f t="shared" si="127"/>
        <v>0</v>
      </c>
      <c r="M814" s="148" t="str">
        <f t="shared" si="128"/>
        <v>N/A</v>
      </c>
      <c r="N814" s="149" t="str">
        <f t="shared" si="129"/>
        <v/>
      </c>
      <c r="O814" s="150">
        <f t="shared" si="130"/>
        <v>0</v>
      </c>
      <c r="P814" s="151" t="str">
        <f t="shared" si="131"/>
        <v/>
      </c>
      <c r="Q814" s="1" t="str">
        <f t="shared" si="132"/>
        <v/>
      </c>
    </row>
    <row r="815" spans="2:17" s="1" customFormat="1" ht="13" x14ac:dyDescent="0.25">
      <c r="B815" s="166"/>
      <c r="C815" s="166"/>
      <c r="D815" s="164"/>
      <c r="E815" s="103"/>
      <c r="F815" s="22"/>
      <c r="G815" s="146" t="str">
        <f t="shared" si="124"/>
        <v/>
      </c>
      <c r="H815" s="146"/>
      <c r="I815" s="45">
        <f t="shared" si="125"/>
        <v>0</v>
      </c>
      <c r="J815" s="170">
        <f>IFERROR(VLOOKUP($D815,PGP!$A:$B,2,FALSE),0)</f>
        <v>0</v>
      </c>
      <c r="K815" s="147">
        <f t="shared" si="126"/>
        <v>0</v>
      </c>
      <c r="L815" s="171">
        <f t="shared" si="127"/>
        <v>0</v>
      </c>
      <c r="M815" s="148" t="str">
        <f t="shared" si="128"/>
        <v>N/A</v>
      </c>
      <c r="N815" s="149" t="str">
        <f t="shared" si="129"/>
        <v/>
      </c>
      <c r="O815" s="150">
        <f t="shared" si="130"/>
        <v>0</v>
      </c>
      <c r="P815" s="151" t="str">
        <f t="shared" si="131"/>
        <v/>
      </c>
      <c r="Q815" s="1" t="str">
        <f t="shared" si="132"/>
        <v/>
      </c>
    </row>
    <row r="816" spans="2:17" s="1" customFormat="1" ht="13" x14ac:dyDescent="0.25">
      <c r="B816" s="166"/>
      <c r="C816" s="166"/>
      <c r="D816" s="164"/>
      <c r="E816" s="103"/>
      <c r="F816" s="22"/>
      <c r="G816" s="146" t="str">
        <f t="shared" si="124"/>
        <v/>
      </c>
      <c r="H816" s="146"/>
      <c r="I816" s="45">
        <f t="shared" si="125"/>
        <v>0</v>
      </c>
      <c r="J816" s="170">
        <f>IFERROR(VLOOKUP($D816,PGP!$A:$B,2,FALSE),0)</f>
        <v>0</v>
      </c>
      <c r="K816" s="147">
        <f t="shared" si="126"/>
        <v>0</v>
      </c>
      <c r="L816" s="171">
        <f t="shared" si="127"/>
        <v>0</v>
      </c>
      <c r="M816" s="148" t="str">
        <f t="shared" si="128"/>
        <v>N/A</v>
      </c>
      <c r="N816" s="149" t="str">
        <f t="shared" si="129"/>
        <v/>
      </c>
      <c r="O816" s="150">
        <f t="shared" si="130"/>
        <v>0</v>
      </c>
      <c r="P816" s="151" t="str">
        <f t="shared" si="131"/>
        <v/>
      </c>
      <c r="Q816" s="1" t="str">
        <f t="shared" si="132"/>
        <v/>
      </c>
    </row>
    <row r="817" spans="2:17" s="1" customFormat="1" ht="13" x14ac:dyDescent="0.25">
      <c r="B817" s="166"/>
      <c r="C817" s="166"/>
      <c r="D817" s="164"/>
      <c r="E817" s="103"/>
      <c r="F817" s="22"/>
      <c r="G817" s="146" t="str">
        <f t="shared" si="124"/>
        <v/>
      </c>
      <c r="H817" s="146"/>
      <c r="I817" s="45">
        <f t="shared" si="125"/>
        <v>0</v>
      </c>
      <c r="J817" s="170">
        <f>IFERROR(VLOOKUP($D817,PGP!$A:$B,2,FALSE),0)</f>
        <v>0</v>
      </c>
      <c r="K817" s="147">
        <f t="shared" si="126"/>
        <v>0</v>
      </c>
      <c r="L817" s="171">
        <f t="shared" si="127"/>
        <v>0</v>
      </c>
      <c r="M817" s="148" t="str">
        <f t="shared" si="128"/>
        <v>N/A</v>
      </c>
      <c r="N817" s="149" t="str">
        <f t="shared" si="129"/>
        <v/>
      </c>
      <c r="O817" s="150">
        <f t="shared" si="130"/>
        <v>0</v>
      </c>
      <c r="P817" s="151" t="str">
        <f t="shared" si="131"/>
        <v/>
      </c>
      <c r="Q817" s="1" t="str">
        <f t="shared" si="132"/>
        <v/>
      </c>
    </row>
    <row r="818" spans="2:17" s="1" customFormat="1" ht="13" x14ac:dyDescent="0.25">
      <c r="B818" s="166"/>
      <c r="C818" s="166"/>
      <c r="D818" s="164"/>
      <c r="E818" s="103"/>
      <c r="F818" s="22"/>
      <c r="G818" s="146" t="str">
        <f t="shared" si="124"/>
        <v/>
      </c>
      <c r="H818" s="146"/>
      <c r="I818" s="45">
        <f t="shared" si="125"/>
        <v>0</v>
      </c>
      <c r="J818" s="170">
        <f>IFERROR(VLOOKUP($D818,PGP!$A:$B,2,FALSE),0)</f>
        <v>0</v>
      </c>
      <c r="K818" s="147">
        <f t="shared" si="126"/>
        <v>0</v>
      </c>
      <c r="L818" s="171">
        <f t="shared" si="127"/>
        <v>0</v>
      </c>
      <c r="M818" s="148" t="str">
        <f t="shared" si="128"/>
        <v>N/A</v>
      </c>
      <c r="N818" s="149" t="str">
        <f t="shared" si="129"/>
        <v/>
      </c>
      <c r="O818" s="150">
        <f t="shared" si="130"/>
        <v>0</v>
      </c>
      <c r="P818" s="151" t="str">
        <f t="shared" si="131"/>
        <v/>
      </c>
      <c r="Q818" s="1" t="str">
        <f t="shared" si="132"/>
        <v/>
      </c>
    </row>
    <row r="819" spans="2:17" s="1" customFormat="1" ht="13" x14ac:dyDescent="0.25">
      <c r="B819" s="166"/>
      <c r="C819" s="166"/>
      <c r="D819" s="164"/>
      <c r="E819" s="103"/>
      <c r="F819" s="22"/>
      <c r="G819" s="146" t="str">
        <f t="shared" si="124"/>
        <v/>
      </c>
      <c r="H819" s="146"/>
      <c r="I819" s="45">
        <f t="shared" si="125"/>
        <v>0</v>
      </c>
      <c r="J819" s="170">
        <f>IFERROR(VLOOKUP($D819,PGP!$A:$B,2,FALSE),0)</f>
        <v>0</v>
      </c>
      <c r="K819" s="147">
        <f t="shared" si="126"/>
        <v>0</v>
      </c>
      <c r="L819" s="171">
        <f t="shared" si="127"/>
        <v>0</v>
      </c>
      <c r="M819" s="148" t="str">
        <f t="shared" si="128"/>
        <v>N/A</v>
      </c>
      <c r="N819" s="149" t="str">
        <f t="shared" si="129"/>
        <v/>
      </c>
      <c r="O819" s="150">
        <f t="shared" si="130"/>
        <v>0</v>
      </c>
      <c r="P819" s="151" t="str">
        <f t="shared" si="131"/>
        <v/>
      </c>
      <c r="Q819" s="1" t="str">
        <f t="shared" si="132"/>
        <v/>
      </c>
    </row>
    <row r="820" spans="2:17" s="1" customFormat="1" ht="13" x14ac:dyDescent="0.25">
      <c r="B820" s="166"/>
      <c r="C820" s="166"/>
      <c r="D820" s="164"/>
      <c r="E820" s="103"/>
      <c r="F820" s="22"/>
      <c r="G820" s="146" t="str">
        <f t="shared" si="124"/>
        <v/>
      </c>
      <c r="H820" s="146"/>
      <c r="I820" s="45">
        <f t="shared" si="125"/>
        <v>0</v>
      </c>
      <c r="J820" s="170">
        <f>IFERROR(VLOOKUP($D820,PGP!$A:$B,2,FALSE),0)</f>
        <v>0</v>
      </c>
      <c r="K820" s="147">
        <f t="shared" si="126"/>
        <v>0</v>
      </c>
      <c r="L820" s="171">
        <f t="shared" si="127"/>
        <v>0</v>
      </c>
      <c r="M820" s="148" t="str">
        <f t="shared" si="128"/>
        <v>N/A</v>
      </c>
      <c r="N820" s="149" t="str">
        <f t="shared" si="129"/>
        <v/>
      </c>
      <c r="O820" s="150">
        <f t="shared" si="130"/>
        <v>0</v>
      </c>
      <c r="P820" s="151" t="str">
        <f t="shared" si="131"/>
        <v/>
      </c>
      <c r="Q820" s="1" t="str">
        <f t="shared" si="132"/>
        <v/>
      </c>
    </row>
    <row r="821" spans="2:17" s="1" customFormat="1" ht="13" x14ac:dyDescent="0.25">
      <c r="B821" s="166"/>
      <c r="C821" s="166"/>
      <c r="D821" s="164"/>
      <c r="E821" s="103"/>
      <c r="F821" s="22"/>
      <c r="G821" s="146" t="str">
        <f t="shared" si="124"/>
        <v/>
      </c>
      <c r="H821" s="146"/>
      <c r="I821" s="45">
        <f t="shared" si="125"/>
        <v>0</v>
      </c>
      <c r="J821" s="170">
        <f>IFERROR(VLOOKUP($D821,PGP!$A:$B,2,FALSE),0)</f>
        <v>0</v>
      </c>
      <c r="K821" s="147">
        <f t="shared" si="126"/>
        <v>0</v>
      </c>
      <c r="L821" s="171">
        <f t="shared" si="127"/>
        <v>0</v>
      </c>
      <c r="M821" s="148" t="str">
        <f t="shared" si="128"/>
        <v>N/A</v>
      </c>
      <c r="N821" s="149" t="str">
        <f t="shared" si="129"/>
        <v/>
      </c>
      <c r="O821" s="150">
        <f t="shared" si="130"/>
        <v>0</v>
      </c>
      <c r="P821" s="151" t="str">
        <f t="shared" si="131"/>
        <v/>
      </c>
      <c r="Q821" s="1" t="str">
        <f t="shared" si="132"/>
        <v/>
      </c>
    </row>
    <row r="822" spans="2:17" s="1" customFormat="1" ht="13" x14ac:dyDescent="0.25">
      <c r="B822" s="166"/>
      <c r="C822" s="166"/>
      <c r="D822" s="164"/>
      <c r="E822" s="103"/>
      <c r="F822" s="22"/>
      <c r="G822" s="146" t="str">
        <f t="shared" si="124"/>
        <v/>
      </c>
      <c r="H822" s="146"/>
      <c r="I822" s="45">
        <f t="shared" si="125"/>
        <v>0</v>
      </c>
      <c r="J822" s="170">
        <f>IFERROR(VLOOKUP($D822,PGP!$A:$B,2,FALSE),0)</f>
        <v>0</v>
      </c>
      <c r="K822" s="147">
        <f t="shared" si="126"/>
        <v>0</v>
      </c>
      <c r="L822" s="171">
        <f t="shared" si="127"/>
        <v>0</v>
      </c>
      <c r="M822" s="148" t="str">
        <f t="shared" si="128"/>
        <v>N/A</v>
      </c>
      <c r="N822" s="149" t="str">
        <f t="shared" si="129"/>
        <v/>
      </c>
      <c r="O822" s="150">
        <f t="shared" si="130"/>
        <v>0</v>
      </c>
      <c r="P822" s="151" t="str">
        <f t="shared" si="131"/>
        <v/>
      </c>
      <c r="Q822" s="1" t="str">
        <f t="shared" si="132"/>
        <v/>
      </c>
    </row>
    <row r="823" spans="2:17" s="1" customFormat="1" ht="13" x14ac:dyDescent="0.25">
      <c r="B823" s="166"/>
      <c r="C823" s="166"/>
      <c r="D823" s="164"/>
      <c r="E823" s="103"/>
      <c r="F823" s="22"/>
      <c r="G823" s="146" t="str">
        <f t="shared" si="124"/>
        <v/>
      </c>
      <c r="H823" s="146"/>
      <c r="I823" s="45">
        <f t="shared" si="125"/>
        <v>0</v>
      </c>
      <c r="J823" s="170">
        <f>IFERROR(VLOOKUP($D823,PGP!$A:$B,2,FALSE),0)</f>
        <v>0</v>
      </c>
      <c r="K823" s="147">
        <f t="shared" si="126"/>
        <v>0</v>
      </c>
      <c r="L823" s="171">
        <f t="shared" si="127"/>
        <v>0</v>
      </c>
      <c r="M823" s="148" t="str">
        <f t="shared" si="128"/>
        <v>N/A</v>
      </c>
      <c r="N823" s="149" t="str">
        <f t="shared" si="129"/>
        <v/>
      </c>
      <c r="O823" s="150">
        <f t="shared" si="130"/>
        <v>0</v>
      </c>
      <c r="P823" s="151" t="str">
        <f t="shared" si="131"/>
        <v/>
      </c>
      <c r="Q823" s="1" t="str">
        <f t="shared" si="132"/>
        <v/>
      </c>
    </row>
    <row r="824" spans="2:17" s="1" customFormat="1" ht="13" x14ac:dyDescent="0.25">
      <c r="B824" s="166"/>
      <c r="C824" s="166"/>
      <c r="D824" s="164"/>
      <c r="E824" s="103"/>
      <c r="F824" s="22"/>
      <c r="G824" s="146" t="str">
        <f t="shared" si="124"/>
        <v/>
      </c>
      <c r="H824" s="146"/>
      <c r="I824" s="45">
        <f t="shared" si="125"/>
        <v>0</v>
      </c>
      <c r="J824" s="170">
        <f>IFERROR(VLOOKUP($D824,PGP!$A:$B,2,FALSE),0)</f>
        <v>0</v>
      </c>
      <c r="K824" s="147">
        <f t="shared" si="126"/>
        <v>0</v>
      </c>
      <c r="L824" s="171">
        <f t="shared" si="127"/>
        <v>0</v>
      </c>
      <c r="M824" s="148" t="str">
        <f t="shared" si="128"/>
        <v>N/A</v>
      </c>
      <c r="N824" s="149" t="str">
        <f t="shared" si="129"/>
        <v/>
      </c>
      <c r="O824" s="150">
        <f t="shared" si="130"/>
        <v>0</v>
      </c>
      <c r="P824" s="151" t="str">
        <f t="shared" si="131"/>
        <v/>
      </c>
      <c r="Q824" s="1" t="str">
        <f t="shared" si="132"/>
        <v/>
      </c>
    </row>
    <row r="825" spans="2:17" s="1" customFormat="1" ht="13" x14ac:dyDescent="0.25">
      <c r="B825" s="166"/>
      <c r="C825" s="166"/>
      <c r="D825" s="164"/>
      <c r="E825" s="103"/>
      <c r="F825" s="22"/>
      <c r="G825" s="146" t="str">
        <f t="shared" si="124"/>
        <v/>
      </c>
      <c r="H825" s="146"/>
      <c r="I825" s="45">
        <f t="shared" si="125"/>
        <v>0</v>
      </c>
      <c r="J825" s="170">
        <f>IFERROR(VLOOKUP($D825,PGP!$A:$B,2,FALSE),0)</f>
        <v>0</v>
      </c>
      <c r="K825" s="147">
        <f t="shared" si="126"/>
        <v>0</v>
      </c>
      <c r="L825" s="171">
        <f t="shared" si="127"/>
        <v>0</v>
      </c>
      <c r="M825" s="148" t="str">
        <f t="shared" si="128"/>
        <v>N/A</v>
      </c>
      <c r="N825" s="149" t="str">
        <f t="shared" si="129"/>
        <v/>
      </c>
      <c r="O825" s="150">
        <f t="shared" si="130"/>
        <v>0</v>
      </c>
      <c r="P825" s="151" t="str">
        <f t="shared" si="131"/>
        <v/>
      </c>
      <c r="Q825" s="1" t="str">
        <f t="shared" si="132"/>
        <v/>
      </c>
    </row>
    <row r="826" spans="2:17" s="1" customFormat="1" ht="13" x14ac:dyDescent="0.25">
      <c r="B826" s="166"/>
      <c r="C826" s="166"/>
      <c r="D826" s="164"/>
      <c r="E826" s="103"/>
      <c r="F826" s="22"/>
      <c r="G826" s="146" t="str">
        <f t="shared" si="124"/>
        <v/>
      </c>
      <c r="H826" s="146"/>
      <c r="I826" s="45">
        <f t="shared" si="125"/>
        <v>0</v>
      </c>
      <c r="J826" s="170">
        <f>IFERROR(VLOOKUP($D826,PGP!$A:$B,2,FALSE),0)</f>
        <v>0</v>
      </c>
      <c r="K826" s="147">
        <f t="shared" si="126"/>
        <v>0</v>
      </c>
      <c r="L826" s="171">
        <f t="shared" si="127"/>
        <v>0</v>
      </c>
      <c r="M826" s="148" t="str">
        <f t="shared" si="128"/>
        <v>N/A</v>
      </c>
      <c r="N826" s="149" t="str">
        <f t="shared" si="129"/>
        <v/>
      </c>
      <c r="O826" s="150">
        <f t="shared" si="130"/>
        <v>0</v>
      </c>
      <c r="P826" s="151" t="str">
        <f t="shared" si="131"/>
        <v/>
      </c>
      <c r="Q826" s="1" t="str">
        <f t="shared" si="132"/>
        <v/>
      </c>
    </row>
    <row r="827" spans="2:17" s="1" customFormat="1" ht="13" x14ac:dyDescent="0.25">
      <c r="B827" s="166"/>
      <c r="C827" s="166"/>
      <c r="D827" s="164"/>
      <c r="E827" s="103"/>
      <c r="F827" s="22"/>
      <c r="G827" s="146" t="str">
        <f t="shared" si="124"/>
        <v/>
      </c>
      <c r="H827" s="146"/>
      <c r="I827" s="45">
        <f t="shared" si="125"/>
        <v>0</v>
      </c>
      <c r="J827" s="170">
        <f>IFERROR(VLOOKUP($D827,PGP!$A:$B,2,FALSE),0)</f>
        <v>0</v>
      </c>
      <c r="K827" s="147">
        <f t="shared" si="126"/>
        <v>0</v>
      </c>
      <c r="L827" s="171">
        <f t="shared" si="127"/>
        <v>0</v>
      </c>
      <c r="M827" s="148" t="str">
        <f t="shared" si="128"/>
        <v>N/A</v>
      </c>
      <c r="N827" s="149" t="str">
        <f t="shared" si="129"/>
        <v/>
      </c>
      <c r="O827" s="150">
        <f t="shared" si="130"/>
        <v>0</v>
      </c>
      <c r="P827" s="151" t="str">
        <f t="shared" si="131"/>
        <v/>
      </c>
      <c r="Q827" s="1" t="str">
        <f t="shared" si="132"/>
        <v/>
      </c>
    </row>
    <row r="828" spans="2:17" s="1" customFormat="1" ht="13" x14ac:dyDescent="0.25">
      <c r="B828" s="166"/>
      <c r="C828" s="166"/>
      <c r="D828" s="164"/>
      <c r="E828" s="103"/>
      <c r="F828" s="22"/>
      <c r="G828" s="146" t="str">
        <f t="shared" si="124"/>
        <v/>
      </c>
      <c r="H828" s="146"/>
      <c r="I828" s="45">
        <f t="shared" si="125"/>
        <v>0</v>
      </c>
      <c r="J828" s="170">
        <f>IFERROR(VLOOKUP($D828,PGP!$A:$B,2,FALSE),0)</f>
        <v>0</v>
      </c>
      <c r="K828" s="147">
        <f t="shared" si="126"/>
        <v>0</v>
      </c>
      <c r="L828" s="171">
        <f t="shared" si="127"/>
        <v>0</v>
      </c>
      <c r="M828" s="148" t="str">
        <f t="shared" si="128"/>
        <v>N/A</v>
      </c>
      <c r="N828" s="149" t="str">
        <f t="shared" si="129"/>
        <v/>
      </c>
      <c r="O828" s="150">
        <f t="shared" si="130"/>
        <v>0</v>
      </c>
      <c r="P828" s="151" t="str">
        <f t="shared" si="131"/>
        <v/>
      </c>
      <c r="Q828" s="1" t="str">
        <f t="shared" si="132"/>
        <v/>
      </c>
    </row>
    <row r="829" spans="2:17" s="1" customFormat="1" ht="13" x14ac:dyDescent="0.25">
      <c r="B829" s="166"/>
      <c r="C829" s="166"/>
      <c r="D829" s="164"/>
      <c r="E829" s="103"/>
      <c r="F829" s="22"/>
      <c r="G829" s="146" t="str">
        <f t="shared" si="124"/>
        <v/>
      </c>
      <c r="H829" s="146"/>
      <c r="I829" s="45">
        <f t="shared" si="125"/>
        <v>0</v>
      </c>
      <c r="J829" s="170">
        <f>IFERROR(VLOOKUP($D829,PGP!$A:$B,2,FALSE),0)</f>
        <v>0</v>
      </c>
      <c r="K829" s="147">
        <f t="shared" si="126"/>
        <v>0</v>
      </c>
      <c r="L829" s="171">
        <f t="shared" si="127"/>
        <v>0</v>
      </c>
      <c r="M829" s="148" t="str">
        <f t="shared" si="128"/>
        <v>N/A</v>
      </c>
      <c r="N829" s="149" t="str">
        <f t="shared" si="129"/>
        <v/>
      </c>
      <c r="O829" s="150">
        <f t="shared" si="130"/>
        <v>0</v>
      </c>
      <c r="P829" s="151" t="str">
        <f t="shared" si="131"/>
        <v/>
      </c>
      <c r="Q829" s="1" t="str">
        <f t="shared" si="132"/>
        <v/>
      </c>
    </row>
    <row r="830" spans="2:17" s="1" customFormat="1" ht="13" x14ac:dyDescent="0.25">
      <c r="B830" s="166"/>
      <c r="C830" s="166"/>
      <c r="D830" s="164"/>
      <c r="E830" s="103"/>
      <c r="F830" s="22"/>
      <c r="G830" s="146" t="str">
        <f t="shared" si="124"/>
        <v/>
      </c>
      <c r="H830" s="146"/>
      <c r="I830" s="45">
        <f t="shared" si="125"/>
        <v>0</v>
      </c>
      <c r="J830" s="170">
        <f>IFERROR(VLOOKUP($D830,PGP!$A:$B,2,FALSE),0)</f>
        <v>0</v>
      </c>
      <c r="K830" s="147">
        <f t="shared" si="126"/>
        <v>0</v>
      </c>
      <c r="L830" s="171">
        <f t="shared" si="127"/>
        <v>0</v>
      </c>
      <c r="M830" s="148" t="str">
        <f t="shared" si="128"/>
        <v>N/A</v>
      </c>
      <c r="N830" s="149" t="str">
        <f t="shared" si="129"/>
        <v/>
      </c>
      <c r="O830" s="150">
        <f t="shared" si="130"/>
        <v>0</v>
      </c>
      <c r="P830" s="151" t="str">
        <f t="shared" si="131"/>
        <v/>
      </c>
      <c r="Q830" s="1" t="str">
        <f t="shared" si="132"/>
        <v/>
      </c>
    </row>
    <row r="831" spans="2:17" s="1" customFormat="1" ht="13" x14ac:dyDescent="0.25">
      <c r="B831" s="166"/>
      <c r="C831" s="166"/>
      <c r="D831" s="164"/>
      <c r="E831" s="103"/>
      <c r="F831" s="22"/>
      <c r="G831" s="146" t="str">
        <f t="shared" si="124"/>
        <v/>
      </c>
      <c r="H831" s="146"/>
      <c r="I831" s="45">
        <f t="shared" si="125"/>
        <v>0</v>
      </c>
      <c r="J831" s="170">
        <f>IFERROR(VLOOKUP($D831,PGP!$A:$B,2,FALSE),0)</f>
        <v>0</v>
      </c>
      <c r="K831" s="147">
        <f t="shared" si="126"/>
        <v>0</v>
      </c>
      <c r="L831" s="171">
        <f t="shared" si="127"/>
        <v>0</v>
      </c>
      <c r="M831" s="148" t="str">
        <f t="shared" si="128"/>
        <v>N/A</v>
      </c>
      <c r="N831" s="149" t="str">
        <f t="shared" si="129"/>
        <v/>
      </c>
      <c r="O831" s="150">
        <f t="shared" si="130"/>
        <v>0</v>
      </c>
      <c r="P831" s="151" t="str">
        <f t="shared" si="131"/>
        <v/>
      </c>
      <c r="Q831" s="1" t="str">
        <f t="shared" si="132"/>
        <v/>
      </c>
    </row>
    <row r="832" spans="2:17" s="1" customFormat="1" ht="13" x14ac:dyDescent="0.25">
      <c r="B832" s="166"/>
      <c r="C832" s="166"/>
      <c r="D832" s="164"/>
      <c r="E832" s="103"/>
      <c r="F832" s="22"/>
      <c r="G832" s="146" t="str">
        <f t="shared" si="124"/>
        <v/>
      </c>
      <c r="H832" s="146"/>
      <c r="I832" s="45">
        <f t="shared" si="125"/>
        <v>0</v>
      </c>
      <c r="J832" s="170">
        <f>IFERROR(VLOOKUP($D832,PGP!$A:$B,2,FALSE),0)</f>
        <v>0</v>
      </c>
      <c r="K832" s="147">
        <f t="shared" si="126"/>
        <v>0</v>
      </c>
      <c r="L832" s="171">
        <f t="shared" si="127"/>
        <v>0</v>
      </c>
      <c r="M832" s="148" t="str">
        <f t="shared" si="128"/>
        <v>N/A</v>
      </c>
      <c r="N832" s="149" t="str">
        <f t="shared" si="129"/>
        <v/>
      </c>
      <c r="O832" s="150">
        <f t="shared" si="130"/>
        <v>0</v>
      </c>
      <c r="P832" s="151" t="str">
        <f t="shared" si="131"/>
        <v/>
      </c>
      <c r="Q832" s="1" t="str">
        <f t="shared" si="132"/>
        <v/>
      </c>
    </row>
    <row r="833" spans="2:17" s="1" customFormat="1" ht="13" x14ac:dyDescent="0.25">
      <c r="B833" s="166"/>
      <c r="C833" s="166"/>
      <c r="D833" s="164"/>
      <c r="E833" s="103"/>
      <c r="F833" s="22"/>
      <c r="G833" s="146" t="str">
        <f t="shared" si="124"/>
        <v/>
      </c>
      <c r="H833" s="146"/>
      <c r="I833" s="45">
        <f t="shared" si="125"/>
        <v>0</v>
      </c>
      <c r="J833" s="170">
        <f>IFERROR(VLOOKUP($D833,PGP!$A:$B,2,FALSE),0)</f>
        <v>0</v>
      </c>
      <c r="K833" s="147">
        <f t="shared" si="126"/>
        <v>0</v>
      </c>
      <c r="L833" s="171">
        <f t="shared" si="127"/>
        <v>0</v>
      </c>
      <c r="M833" s="148" t="str">
        <f t="shared" si="128"/>
        <v>N/A</v>
      </c>
      <c r="N833" s="149" t="str">
        <f t="shared" si="129"/>
        <v/>
      </c>
      <c r="O833" s="150">
        <f t="shared" si="130"/>
        <v>0</v>
      </c>
      <c r="P833" s="151" t="str">
        <f t="shared" si="131"/>
        <v/>
      </c>
      <c r="Q833" s="1" t="str">
        <f t="shared" si="132"/>
        <v/>
      </c>
    </row>
    <row r="834" spans="2:17" s="1" customFormat="1" ht="13" x14ac:dyDescent="0.25">
      <c r="B834" s="166"/>
      <c r="C834" s="166"/>
      <c r="D834" s="164"/>
      <c r="E834" s="103"/>
      <c r="F834" s="22"/>
      <c r="G834" s="146" t="str">
        <f t="shared" si="124"/>
        <v/>
      </c>
      <c r="H834" s="146"/>
      <c r="I834" s="45">
        <f t="shared" si="125"/>
        <v>0</v>
      </c>
      <c r="J834" s="170">
        <f>IFERROR(VLOOKUP($D834,PGP!$A:$B,2,FALSE),0)</f>
        <v>0</v>
      </c>
      <c r="K834" s="147">
        <f t="shared" si="126"/>
        <v>0</v>
      </c>
      <c r="L834" s="171">
        <f t="shared" si="127"/>
        <v>0</v>
      </c>
      <c r="M834" s="148" t="str">
        <f t="shared" si="128"/>
        <v>N/A</v>
      </c>
      <c r="N834" s="149" t="str">
        <f t="shared" si="129"/>
        <v/>
      </c>
      <c r="O834" s="150">
        <f t="shared" si="130"/>
        <v>0</v>
      </c>
      <c r="P834" s="151" t="str">
        <f t="shared" si="131"/>
        <v/>
      </c>
      <c r="Q834" s="1" t="str">
        <f t="shared" si="132"/>
        <v/>
      </c>
    </row>
    <row r="835" spans="2:17" s="1" customFormat="1" ht="13" x14ac:dyDescent="0.25">
      <c r="B835" s="166"/>
      <c r="C835" s="166"/>
      <c r="D835" s="164"/>
      <c r="E835" s="103"/>
      <c r="F835" s="22"/>
      <c r="G835" s="146" t="str">
        <f t="shared" si="124"/>
        <v/>
      </c>
      <c r="H835" s="146"/>
      <c r="I835" s="45">
        <f t="shared" si="125"/>
        <v>0</v>
      </c>
      <c r="J835" s="170">
        <f>IFERROR(VLOOKUP($D835,PGP!$A:$B,2,FALSE),0)</f>
        <v>0</v>
      </c>
      <c r="K835" s="147">
        <f t="shared" si="126"/>
        <v>0</v>
      </c>
      <c r="L835" s="171">
        <f t="shared" si="127"/>
        <v>0</v>
      </c>
      <c r="M835" s="148" t="str">
        <f t="shared" si="128"/>
        <v>N/A</v>
      </c>
      <c r="N835" s="149" t="str">
        <f t="shared" si="129"/>
        <v/>
      </c>
      <c r="O835" s="150">
        <f t="shared" si="130"/>
        <v>0</v>
      </c>
      <c r="P835" s="151" t="str">
        <f t="shared" si="131"/>
        <v/>
      </c>
      <c r="Q835" s="1" t="str">
        <f t="shared" si="132"/>
        <v/>
      </c>
    </row>
    <row r="836" spans="2:17" s="1" customFormat="1" ht="13" x14ac:dyDescent="0.25">
      <c r="B836" s="166"/>
      <c r="C836" s="166"/>
      <c r="D836" s="164"/>
      <c r="E836" s="103"/>
      <c r="F836" s="22"/>
      <c r="G836" s="146" t="str">
        <f t="shared" si="124"/>
        <v/>
      </c>
      <c r="H836" s="146"/>
      <c r="I836" s="45">
        <f t="shared" si="125"/>
        <v>0</v>
      </c>
      <c r="J836" s="170">
        <f>IFERROR(VLOOKUP($D836,PGP!$A:$B,2,FALSE),0)</f>
        <v>0</v>
      </c>
      <c r="K836" s="147">
        <f t="shared" si="126"/>
        <v>0</v>
      </c>
      <c r="L836" s="171">
        <f t="shared" si="127"/>
        <v>0</v>
      </c>
      <c r="M836" s="148" t="str">
        <f t="shared" si="128"/>
        <v>N/A</v>
      </c>
      <c r="N836" s="149" t="str">
        <f t="shared" si="129"/>
        <v/>
      </c>
      <c r="O836" s="150">
        <f t="shared" si="130"/>
        <v>0</v>
      </c>
      <c r="P836" s="151" t="str">
        <f t="shared" si="131"/>
        <v/>
      </c>
      <c r="Q836" s="1" t="str">
        <f t="shared" si="132"/>
        <v/>
      </c>
    </row>
    <row r="837" spans="2:17" s="1" customFormat="1" ht="13" x14ac:dyDescent="0.25">
      <c r="B837" s="166"/>
      <c r="C837" s="166"/>
      <c r="D837" s="164"/>
      <c r="E837" s="103"/>
      <c r="F837" s="22"/>
      <c r="G837" s="146" t="str">
        <f t="shared" si="124"/>
        <v/>
      </c>
      <c r="H837" s="146"/>
      <c r="I837" s="45">
        <f t="shared" si="125"/>
        <v>0</v>
      </c>
      <c r="J837" s="170">
        <f>IFERROR(VLOOKUP($D837,PGP!$A:$B,2,FALSE),0)</f>
        <v>0</v>
      </c>
      <c r="K837" s="147">
        <f t="shared" si="126"/>
        <v>0</v>
      </c>
      <c r="L837" s="171">
        <f t="shared" si="127"/>
        <v>0</v>
      </c>
      <c r="M837" s="148" t="str">
        <f t="shared" si="128"/>
        <v>N/A</v>
      </c>
      <c r="N837" s="149" t="str">
        <f t="shared" si="129"/>
        <v/>
      </c>
      <c r="O837" s="150">
        <f t="shared" si="130"/>
        <v>0</v>
      </c>
      <c r="P837" s="151" t="str">
        <f t="shared" si="131"/>
        <v/>
      </c>
      <c r="Q837" s="1" t="str">
        <f t="shared" si="132"/>
        <v/>
      </c>
    </row>
    <row r="838" spans="2:17" s="1" customFormat="1" ht="13" x14ac:dyDescent="0.25">
      <c r="B838" s="166"/>
      <c r="C838" s="166"/>
      <c r="D838" s="164"/>
      <c r="E838" s="103"/>
      <c r="F838" s="22"/>
      <c r="G838" s="146" t="str">
        <f t="shared" si="124"/>
        <v/>
      </c>
      <c r="H838" s="146"/>
      <c r="I838" s="45">
        <f t="shared" si="125"/>
        <v>0</v>
      </c>
      <c r="J838" s="170">
        <f>IFERROR(VLOOKUP($D838,PGP!$A:$B,2,FALSE),0)</f>
        <v>0</v>
      </c>
      <c r="K838" s="147">
        <f t="shared" si="126"/>
        <v>0</v>
      </c>
      <c r="L838" s="171">
        <f t="shared" si="127"/>
        <v>0</v>
      </c>
      <c r="M838" s="148" t="str">
        <f t="shared" si="128"/>
        <v>N/A</v>
      </c>
      <c r="N838" s="149" t="str">
        <f t="shared" si="129"/>
        <v/>
      </c>
      <c r="O838" s="150">
        <f t="shared" si="130"/>
        <v>0</v>
      </c>
      <c r="P838" s="151" t="str">
        <f t="shared" si="131"/>
        <v/>
      </c>
      <c r="Q838" s="1" t="str">
        <f t="shared" si="132"/>
        <v/>
      </c>
    </row>
    <row r="839" spans="2:17" s="1" customFormat="1" ht="13" x14ac:dyDescent="0.25">
      <c r="B839" s="166"/>
      <c r="C839" s="166"/>
      <c r="D839" s="164"/>
      <c r="E839" s="103"/>
      <c r="F839" s="22"/>
      <c r="G839" s="146" t="str">
        <f t="shared" si="124"/>
        <v/>
      </c>
      <c r="H839" s="146"/>
      <c r="I839" s="45">
        <f t="shared" si="125"/>
        <v>0</v>
      </c>
      <c r="J839" s="170">
        <f>IFERROR(VLOOKUP($D839,PGP!$A:$B,2,FALSE),0)</f>
        <v>0</v>
      </c>
      <c r="K839" s="147">
        <f t="shared" si="126"/>
        <v>0</v>
      </c>
      <c r="L839" s="171">
        <f t="shared" si="127"/>
        <v>0</v>
      </c>
      <c r="M839" s="148" t="str">
        <f t="shared" si="128"/>
        <v>N/A</v>
      </c>
      <c r="N839" s="149" t="str">
        <f t="shared" si="129"/>
        <v/>
      </c>
      <c r="O839" s="150">
        <f t="shared" si="130"/>
        <v>0</v>
      </c>
      <c r="P839" s="151" t="str">
        <f t="shared" si="131"/>
        <v/>
      </c>
      <c r="Q839" s="1" t="str">
        <f t="shared" si="132"/>
        <v/>
      </c>
    </row>
    <row r="840" spans="2:17" s="1" customFormat="1" ht="13" x14ac:dyDescent="0.25">
      <c r="B840" s="166"/>
      <c r="C840" s="166"/>
      <c r="D840" s="164"/>
      <c r="E840" s="103"/>
      <c r="F840" s="22"/>
      <c r="G840" s="146" t="str">
        <f t="shared" si="124"/>
        <v/>
      </c>
      <c r="H840" s="146"/>
      <c r="I840" s="45">
        <f t="shared" si="125"/>
        <v>0</v>
      </c>
      <c r="J840" s="170">
        <f>IFERROR(VLOOKUP($D840,PGP!$A:$B,2,FALSE),0)</f>
        <v>0</v>
      </c>
      <c r="K840" s="147">
        <f t="shared" si="126"/>
        <v>0</v>
      </c>
      <c r="L840" s="171">
        <f t="shared" si="127"/>
        <v>0</v>
      </c>
      <c r="M840" s="148" t="str">
        <f t="shared" si="128"/>
        <v>N/A</v>
      </c>
      <c r="N840" s="149" t="str">
        <f t="shared" si="129"/>
        <v/>
      </c>
      <c r="O840" s="150">
        <f t="shared" si="130"/>
        <v>0</v>
      </c>
      <c r="P840" s="151" t="str">
        <f t="shared" si="131"/>
        <v/>
      </c>
      <c r="Q840" s="1" t="str">
        <f t="shared" si="132"/>
        <v/>
      </c>
    </row>
    <row r="841" spans="2:17" s="1" customFormat="1" ht="13" x14ac:dyDescent="0.25">
      <c r="B841" s="166"/>
      <c r="C841" s="166"/>
      <c r="D841" s="164"/>
      <c r="E841" s="103"/>
      <c r="F841" s="22"/>
      <c r="G841" s="146" t="str">
        <f t="shared" si="124"/>
        <v/>
      </c>
      <c r="H841" s="146"/>
      <c r="I841" s="45">
        <f t="shared" si="125"/>
        <v>0</v>
      </c>
      <c r="J841" s="170">
        <f>IFERROR(VLOOKUP($D841,PGP!$A:$B,2,FALSE),0)</f>
        <v>0</v>
      </c>
      <c r="K841" s="147">
        <f t="shared" si="126"/>
        <v>0</v>
      </c>
      <c r="L841" s="171">
        <f t="shared" si="127"/>
        <v>0</v>
      </c>
      <c r="M841" s="148" t="str">
        <f t="shared" si="128"/>
        <v>N/A</v>
      </c>
      <c r="N841" s="149" t="str">
        <f t="shared" si="129"/>
        <v/>
      </c>
      <c r="O841" s="150">
        <f t="shared" si="130"/>
        <v>0</v>
      </c>
      <c r="P841" s="151" t="str">
        <f t="shared" si="131"/>
        <v/>
      </c>
      <c r="Q841" s="1" t="str">
        <f t="shared" si="132"/>
        <v/>
      </c>
    </row>
    <row r="842" spans="2:17" s="1" customFormat="1" ht="13" x14ac:dyDescent="0.25">
      <c r="B842" s="166"/>
      <c r="C842" s="166"/>
      <c r="D842" s="164"/>
      <c r="E842" s="103"/>
      <c r="F842" s="22"/>
      <c r="G842" s="146" t="str">
        <f t="shared" si="124"/>
        <v/>
      </c>
      <c r="H842" s="146"/>
      <c r="I842" s="45">
        <f t="shared" si="125"/>
        <v>0</v>
      </c>
      <c r="J842" s="170">
        <f>IFERROR(VLOOKUP($D842,PGP!$A:$B,2,FALSE),0)</f>
        <v>0</v>
      </c>
      <c r="K842" s="147">
        <f t="shared" si="126"/>
        <v>0</v>
      </c>
      <c r="L842" s="171">
        <f t="shared" si="127"/>
        <v>0</v>
      </c>
      <c r="M842" s="148" t="str">
        <f t="shared" si="128"/>
        <v>N/A</v>
      </c>
      <c r="N842" s="149" t="str">
        <f t="shared" si="129"/>
        <v/>
      </c>
      <c r="O842" s="150">
        <f t="shared" si="130"/>
        <v>0</v>
      </c>
      <c r="P842" s="151" t="str">
        <f t="shared" si="131"/>
        <v/>
      </c>
      <c r="Q842" s="1" t="str">
        <f t="shared" si="132"/>
        <v/>
      </c>
    </row>
    <row r="843" spans="2:17" s="1" customFormat="1" ht="13" x14ac:dyDescent="0.25">
      <c r="B843" s="166"/>
      <c r="C843" s="166"/>
      <c r="D843" s="164"/>
      <c r="E843" s="103"/>
      <c r="F843" s="22"/>
      <c r="G843" s="146" t="str">
        <f t="shared" si="124"/>
        <v/>
      </c>
      <c r="H843" s="146"/>
      <c r="I843" s="45">
        <f t="shared" si="125"/>
        <v>0</v>
      </c>
      <c r="J843" s="170">
        <f>IFERROR(VLOOKUP($D843,PGP!$A:$B,2,FALSE),0)</f>
        <v>0</v>
      </c>
      <c r="K843" s="147">
        <f t="shared" si="126"/>
        <v>0</v>
      </c>
      <c r="L843" s="171">
        <f t="shared" si="127"/>
        <v>0</v>
      </c>
      <c r="M843" s="148" t="str">
        <f t="shared" si="128"/>
        <v>N/A</v>
      </c>
      <c r="N843" s="149" t="str">
        <f t="shared" si="129"/>
        <v/>
      </c>
      <c r="O843" s="150">
        <f t="shared" si="130"/>
        <v>0</v>
      </c>
      <c r="P843" s="151" t="str">
        <f t="shared" si="131"/>
        <v/>
      </c>
      <c r="Q843" s="1" t="str">
        <f t="shared" si="132"/>
        <v/>
      </c>
    </row>
    <row r="844" spans="2:17" s="1" customFormat="1" ht="13" x14ac:dyDescent="0.25">
      <c r="B844" s="166"/>
      <c r="C844" s="166"/>
      <c r="D844" s="164"/>
      <c r="E844" s="103"/>
      <c r="F844" s="22"/>
      <c r="G844" s="146" t="str">
        <f t="shared" si="124"/>
        <v/>
      </c>
      <c r="H844" s="146"/>
      <c r="I844" s="45">
        <f t="shared" si="125"/>
        <v>0</v>
      </c>
      <c r="J844" s="170">
        <f>IFERROR(VLOOKUP($D844,PGP!$A:$B,2,FALSE),0)</f>
        <v>0</v>
      </c>
      <c r="K844" s="147">
        <f t="shared" si="126"/>
        <v>0</v>
      </c>
      <c r="L844" s="171">
        <f t="shared" si="127"/>
        <v>0</v>
      </c>
      <c r="M844" s="148" t="str">
        <f t="shared" si="128"/>
        <v>N/A</v>
      </c>
      <c r="N844" s="149" t="str">
        <f t="shared" si="129"/>
        <v/>
      </c>
      <c r="O844" s="150">
        <f t="shared" si="130"/>
        <v>0</v>
      </c>
      <c r="P844" s="151" t="str">
        <f t="shared" si="131"/>
        <v/>
      </c>
      <c r="Q844" s="1" t="str">
        <f t="shared" si="132"/>
        <v/>
      </c>
    </row>
    <row r="845" spans="2:17" s="1" customFormat="1" ht="13" x14ac:dyDescent="0.25">
      <c r="B845" s="166"/>
      <c r="C845" s="166"/>
      <c r="D845" s="164"/>
      <c r="E845" s="103"/>
      <c r="F845" s="22"/>
      <c r="G845" s="146" t="str">
        <f t="shared" si="124"/>
        <v/>
      </c>
      <c r="H845" s="146"/>
      <c r="I845" s="45">
        <f t="shared" si="125"/>
        <v>0</v>
      </c>
      <c r="J845" s="170">
        <f>IFERROR(VLOOKUP($D845,PGP!$A:$B,2,FALSE),0)</f>
        <v>0</v>
      </c>
      <c r="K845" s="147">
        <f t="shared" si="126"/>
        <v>0</v>
      </c>
      <c r="L845" s="171">
        <f t="shared" si="127"/>
        <v>0</v>
      </c>
      <c r="M845" s="148" t="str">
        <f t="shared" si="128"/>
        <v>N/A</v>
      </c>
      <c r="N845" s="149" t="str">
        <f t="shared" si="129"/>
        <v/>
      </c>
      <c r="O845" s="150">
        <f t="shared" si="130"/>
        <v>0</v>
      </c>
      <c r="P845" s="151" t="str">
        <f t="shared" si="131"/>
        <v/>
      </c>
      <c r="Q845" s="1" t="str">
        <f t="shared" si="132"/>
        <v/>
      </c>
    </row>
    <row r="846" spans="2:17" s="1" customFormat="1" ht="13" x14ac:dyDescent="0.25">
      <c r="B846" s="166"/>
      <c r="C846" s="166"/>
      <c r="D846" s="164"/>
      <c r="E846" s="103"/>
      <c r="F846" s="22"/>
      <c r="G846" s="146" t="str">
        <f t="shared" si="124"/>
        <v/>
      </c>
      <c r="H846" s="146"/>
      <c r="I846" s="45">
        <f t="shared" si="125"/>
        <v>0</v>
      </c>
      <c r="J846" s="170">
        <f>IFERROR(VLOOKUP($D846,PGP!$A:$B,2,FALSE),0)</f>
        <v>0</v>
      </c>
      <c r="K846" s="147">
        <f t="shared" si="126"/>
        <v>0</v>
      </c>
      <c r="L846" s="171">
        <f t="shared" si="127"/>
        <v>0</v>
      </c>
      <c r="M846" s="148" t="str">
        <f t="shared" si="128"/>
        <v>N/A</v>
      </c>
      <c r="N846" s="149" t="str">
        <f t="shared" si="129"/>
        <v/>
      </c>
      <c r="O846" s="150">
        <f t="shared" si="130"/>
        <v>0</v>
      </c>
      <c r="P846" s="151" t="str">
        <f t="shared" si="131"/>
        <v/>
      </c>
      <c r="Q846" s="1" t="str">
        <f t="shared" si="132"/>
        <v/>
      </c>
    </row>
    <row r="847" spans="2:17" s="1" customFormat="1" ht="13" x14ac:dyDescent="0.25">
      <c r="B847" s="166"/>
      <c r="C847" s="166"/>
      <c r="D847" s="164"/>
      <c r="E847" s="103"/>
      <c r="F847" s="22"/>
      <c r="G847" s="146" t="str">
        <f t="shared" si="124"/>
        <v/>
      </c>
      <c r="H847" s="146"/>
      <c r="I847" s="45">
        <f t="shared" si="125"/>
        <v>0</v>
      </c>
      <c r="J847" s="170">
        <f>IFERROR(VLOOKUP($D847,PGP!$A:$B,2,FALSE),0)</f>
        <v>0</v>
      </c>
      <c r="K847" s="147">
        <f t="shared" si="126"/>
        <v>0</v>
      </c>
      <c r="L847" s="171">
        <f t="shared" si="127"/>
        <v>0</v>
      </c>
      <c r="M847" s="148" t="str">
        <f t="shared" si="128"/>
        <v>N/A</v>
      </c>
      <c r="N847" s="149" t="str">
        <f t="shared" si="129"/>
        <v/>
      </c>
      <c r="O847" s="150">
        <f t="shared" si="130"/>
        <v>0</v>
      </c>
      <c r="P847" s="151" t="str">
        <f t="shared" si="131"/>
        <v/>
      </c>
      <c r="Q847" s="1" t="str">
        <f t="shared" si="132"/>
        <v/>
      </c>
    </row>
    <row r="848" spans="2:17" s="1" customFormat="1" ht="13" x14ac:dyDescent="0.25">
      <c r="B848" s="166"/>
      <c r="C848" s="166"/>
      <c r="D848" s="164"/>
      <c r="E848" s="103"/>
      <c r="F848" s="22"/>
      <c r="G848" s="146" t="str">
        <f t="shared" si="124"/>
        <v/>
      </c>
      <c r="H848" s="146"/>
      <c r="I848" s="45">
        <f t="shared" si="125"/>
        <v>0</v>
      </c>
      <c r="J848" s="170">
        <f>IFERROR(VLOOKUP($D848,PGP!$A:$B,2,FALSE),0)</f>
        <v>0</v>
      </c>
      <c r="K848" s="147">
        <f t="shared" si="126"/>
        <v>0</v>
      </c>
      <c r="L848" s="171">
        <f t="shared" si="127"/>
        <v>0</v>
      </c>
      <c r="M848" s="148" t="str">
        <f t="shared" si="128"/>
        <v>N/A</v>
      </c>
      <c r="N848" s="149" t="str">
        <f t="shared" si="129"/>
        <v/>
      </c>
      <c r="O848" s="150">
        <f t="shared" si="130"/>
        <v>0</v>
      </c>
      <c r="P848" s="151" t="str">
        <f t="shared" si="131"/>
        <v/>
      </c>
      <c r="Q848" s="1" t="str">
        <f t="shared" si="132"/>
        <v/>
      </c>
    </row>
    <row r="849" spans="2:17" s="1" customFormat="1" ht="13" x14ac:dyDescent="0.25">
      <c r="B849" s="166"/>
      <c r="C849" s="166"/>
      <c r="D849" s="164"/>
      <c r="E849" s="103"/>
      <c r="F849" s="22"/>
      <c r="G849" s="146" t="str">
        <f t="shared" si="124"/>
        <v/>
      </c>
      <c r="H849" s="146"/>
      <c r="I849" s="45">
        <f t="shared" si="125"/>
        <v>0</v>
      </c>
      <c r="J849" s="170">
        <f>IFERROR(VLOOKUP($D849,PGP!$A:$B,2,FALSE),0)</f>
        <v>0</v>
      </c>
      <c r="K849" s="147">
        <f t="shared" si="126"/>
        <v>0</v>
      </c>
      <c r="L849" s="171">
        <f t="shared" si="127"/>
        <v>0</v>
      </c>
      <c r="M849" s="148" t="str">
        <f t="shared" si="128"/>
        <v>N/A</v>
      </c>
      <c r="N849" s="149" t="str">
        <f t="shared" si="129"/>
        <v/>
      </c>
      <c r="O849" s="150">
        <f t="shared" si="130"/>
        <v>0</v>
      </c>
      <c r="P849" s="151" t="str">
        <f t="shared" si="131"/>
        <v/>
      </c>
      <c r="Q849" s="1" t="str">
        <f t="shared" si="132"/>
        <v/>
      </c>
    </row>
    <row r="850" spans="2:17" s="1" customFormat="1" ht="13" x14ac:dyDescent="0.25">
      <c r="B850" s="166"/>
      <c r="C850" s="166"/>
      <c r="D850" s="164"/>
      <c r="E850" s="103"/>
      <c r="F850" s="22"/>
      <c r="G850" s="146" t="str">
        <f t="shared" si="124"/>
        <v/>
      </c>
      <c r="H850" s="146"/>
      <c r="I850" s="45">
        <f t="shared" si="125"/>
        <v>0</v>
      </c>
      <c r="J850" s="170">
        <f>IFERROR(VLOOKUP($D850,PGP!$A:$B,2,FALSE),0)</f>
        <v>0</v>
      </c>
      <c r="K850" s="147">
        <f t="shared" si="126"/>
        <v>0</v>
      </c>
      <c r="L850" s="171">
        <f t="shared" si="127"/>
        <v>0</v>
      </c>
      <c r="M850" s="148" t="str">
        <f t="shared" si="128"/>
        <v>N/A</v>
      </c>
      <c r="N850" s="149" t="str">
        <f t="shared" si="129"/>
        <v/>
      </c>
      <c r="O850" s="150">
        <f t="shared" si="130"/>
        <v>0</v>
      </c>
      <c r="P850" s="151" t="str">
        <f t="shared" si="131"/>
        <v/>
      </c>
      <c r="Q850" s="1" t="str">
        <f t="shared" si="132"/>
        <v/>
      </c>
    </row>
    <row r="851" spans="2:17" s="1" customFormat="1" ht="13" x14ac:dyDescent="0.25">
      <c r="B851" s="166"/>
      <c r="C851" s="166"/>
      <c r="D851" s="164"/>
      <c r="E851" s="103"/>
      <c r="F851" s="22"/>
      <c r="G851" s="146" t="str">
        <f t="shared" si="124"/>
        <v/>
      </c>
      <c r="H851" s="146"/>
      <c r="I851" s="45">
        <f t="shared" si="125"/>
        <v>0</v>
      </c>
      <c r="J851" s="170">
        <f>IFERROR(VLOOKUP($D851,PGP!$A:$B,2,FALSE),0)</f>
        <v>0</v>
      </c>
      <c r="K851" s="147">
        <f t="shared" si="126"/>
        <v>0</v>
      </c>
      <c r="L851" s="171">
        <f t="shared" si="127"/>
        <v>0</v>
      </c>
      <c r="M851" s="148" t="str">
        <f t="shared" si="128"/>
        <v>N/A</v>
      </c>
      <c r="N851" s="149" t="str">
        <f t="shared" si="129"/>
        <v/>
      </c>
      <c r="O851" s="150">
        <f t="shared" si="130"/>
        <v>0</v>
      </c>
      <c r="P851" s="151" t="str">
        <f t="shared" si="131"/>
        <v/>
      </c>
      <c r="Q851" s="1" t="str">
        <f t="shared" si="132"/>
        <v/>
      </c>
    </row>
    <row r="852" spans="2:17" s="1" customFormat="1" ht="13" x14ac:dyDescent="0.25">
      <c r="B852" s="166"/>
      <c r="C852" s="166"/>
      <c r="D852" s="164"/>
      <c r="E852" s="103"/>
      <c r="F852" s="22"/>
      <c r="G852" s="146" t="str">
        <f t="shared" si="124"/>
        <v/>
      </c>
      <c r="H852" s="146"/>
      <c r="I852" s="45">
        <f t="shared" si="125"/>
        <v>0</v>
      </c>
      <c r="J852" s="170">
        <f>IFERROR(VLOOKUP($D852,PGP!$A:$B,2,FALSE),0)</f>
        <v>0</v>
      </c>
      <c r="K852" s="147">
        <f t="shared" si="126"/>
        <v>0</v>
      </c>
      <c r="L852" s="171">
        <f t="shared" si="127"/>
        <v>0</v>
      </c>
      <c r="M852" s="148" t="str">
        <f t="shared" si="128"/>
        <v>N/A</v>
      </c>
      <c r="N852" s="149" t="str">
        <f t="shared" si="129"/>
        <v/>
      </c>
      <c r="O852" s="150">
        <f t="shared" si="130"/>
        <v>0</v>
      </c>
      <c r="P852" s="151" t="str">
        <f t="shared" si="131"/>
        <v/>
      </c>
      <c r="Q852" s="1" t="str">
        <f t="shared" si="132"/>
        <v/>
      </c>
    </row>
    <row r="853" spans="2:17" s="1" customFormat="1" ht="13" x14ac:dyDescent="0.25">
      <c r="B853" s="166"/>
      <c r="C853" s="166"/>
      <c r="D853" s="164"/>
      <c r="E853" s="103"/>
      <c r="F853" s="22"/>
      <c r="G853" s="146" t="str">
        <f t="shared" si="124"/>
        <v/>
      </c>
      <c r="H853" s="146"/>
      <c r="I853" s="45">
        <f t="shared" si="125"/>
        <v>0</v>
      </c>
      <c r="J853" s="170">
        <f>IFERROR(VLOOKUP($D853,PGP!$A:$B,2,FALSE),0)</f>
        <v>0</v>
      </c>
      <c r="K853" s="147">
        <f t="shared" si="126"/>
        <v>0</v>
      </c>
      <c r="L853" s="171">
        <f t="shared" si="127"/>
        <v>0</v>
      </c>
      <c r="M853" s="148" t="str">
        <f t="shared" si="128"/>
        <v>N/A</v>
      </c>
      <c r="N853" s="149" t="str">
        <f t="shared" si="129"/>
        <v/>
      </c>
      <c r="O853" s="150">
        <f t="shared" si="130"/>
        <v>0</v>
      </c>
      <c r="P853" s="151" t="str">
        <f t="shared" si="131"/>
        <v/>
      </c>
      <c r="Q853" s="1" t="str">
        <f t="shared" si="132"/>
        <v/>
      </c>
    </row>
    <row r="854" spans="2:17" s="1" customFormat="1" ht="13" x14ac:dyDescent="0.25">
      <c r="B854" s="166"/>
      <c r="C854" s="166"/>
      <c r="D854" s="164"/>
      <c r="E854" s="103"/>
      <c r="F854" s="22"/>
      <c r="G854" s="146" t="str">
        <f t="shared" si="124"/>
        <v/>
      </c>
      <c r="H854" s="146"/>
      <c r="I854" s="45">
        <f t="shared" si="125"/>
        <v>0</v>
      </c>
      <c r="J854" s="170">
        <f>IFERROR(VLOOKUP($D854,PGP!$A:$B,2,FALSE),0)</f>
        <v>0</v>
      </c>
      <c r="K854" s="147">
        <f t="shared" si="126"/>
        <v>0</v>
      </c>
      <c r="L854" s="171">
        <f t="shared" si="127"/>
        <v>0</v>
      </c>
      <c r="M854" s="148" t="str">
        <f t="shared" si="128"/>
        <v>N/A</v>
      </c>
      <c r="N854" s="149" t="str">
        <f t="shared" si="129"/>
        <v/>
      </c>
      <c r="O854" s="150">
        <f t="shared" si="130"/>
        <v>0</v>
      </c>
      <c r="P854" s="151" t="str">
        <f t="shared" si="131"/>
        <v/>
      </c>
      <c r="Q854" s="1" t="str">
        <f t="shared" si="132"/>
        <v/>
      </c>
    </row>
    <row r="855" spans="2:17" s="1" customFormat="1" ht="13" x14ac:dyDescent="0.25">
      <c r="B855" s="166"/>
      <c r="C855" s="166"/>
      <c r="D855" s="164"/>
      <c r="E855" s="103"/>
      <c r="F855" s="22"/>
      <c r="G855" s="146" t="str">
        <f t="shared" si="124"/>
        <v/>
      </c>
      <c r="H855" s="146"/>
      <c r="I855" s="45">
        <f t="shared" si="125"/>
        <v>0</v>
      </c>
      <c r="J855" s="170">
        <f>IFERROR(VLOOKUP($D855,PGP!$A:$B,2,FALSE),0)</f>
        <v>0</v>
      </c>
      <c r="K855" s="147">
        <f t="shared" si="126"/>
        <v>0</v>
      </c>
      <c r="L855" s="171">
        <f t="shared" si="127"/>
        <v>0</v>
      </c>
      <c r="M855" s="148" t="str">
        <f t="shared" si="128"/>
        <v>N/A</v>
      </c>
      <c r="N855" s="149" t="str">
        <f t="shared" si="129"/>
        <v/>
      </c>
      <c r="O855" s="150">
        <f t="shared" si="130"/>
        <v>0</v>
      </c>
      <c r="P855" s="151" t="str">
        <f t="shared" si="131"/>
        <v/>
      </c>
      <c r="Q855" s="1" t="str">
        <f t="shared" si="132"/>
        <v/>
      </c>
    </row>
    <row r="856" spans="2:17" s="1" customFormat="1" ht="13" x14ac:dyDescent="0.25">
      <c r="B856" s="166"/>
      <c r="C856" s="166"/>
      <c r="D856" s="164"/>
      <c r="E856" s="103"/>
      <c r="F856" s="22"/>
      <c r="G856" s="146" t="str">
        <f t="shared" si="124"/>
        <v/>
      </c>
      <c r="H856" s="146"/>
      <c r="I856" s="45">
        <f t="shared" si="125"/>
        <v>0</v>
      </c>
      <c r="J856" s="170">
        <f>IFERROR(VLOOKUP($D856,PGP!$A:$B,2,FALSE),0)</f>
        <v>0</v>
      </c>
      <c r="K856" s="147">
        <f t="shared" si="126"/>
        <v>0</v>
      </c>
      <c r="L856" s="171">
        <f t="shared" si="127"/>
        <v>0</v>
      </c>
      <c r="M856" s="148" t="str">
        <f t="shared" si="128"/>
        <v>N/A</v>
      </c>
      <c r="N856" s="149" t="str">
        <f t="shared" si="129"/>
        <v/>
      </c>
      <c r="O856" s="150">
        <f t="shared" si="130"/>
        <v>0</v>
      </c>
      <c r="P856" s="151" t="str">
        <f t="shared" si="131"/>
        <v/>
      </c>
      <c r="Q856" s="1" t="str">
        <f t="shared" si="132"/>
        <v/>
      </c>
    </row>
    <row r="857" spans="2:17" s="1" customFormat="1" ht="13" x14ac:dyDescent="0.25">
      <c r="B857" s="166"/>
      <c r="C857" s="166"/>
      <c r="D857" s="164"/>
      <c r="E857" s="103"/>
      <c r="F857" s="22"/>
      <c r="G857" s="146" t="str">
        <f t="shared" si="124"/>
        <v/>
      </c>
      <c r="H857" s="146"/>
      <c r="I857" s="45">
        <f t="shared" si="125"/>
        <v>0</v>
      </c>
      <c r="J857" s="170">
        <f>IFERROR(VLOOKUP($D857,PGP!$A:$B,2,FALSE),0)</f>
        <v>0</v>
      </c>
      <c r="K857" s="147">
        <f t="shared" si="126"/>
        <v>0</v>
      </c>
      <c r="L857" s="171">
        <f t="shared" si="127"/>
        <v>0</v>
      </c>
      <c r="M857" s="148" t="str">
        <f t="shared" si="128"/>
        <v>N/A</v>
      </c>
      <c r="N857" s="149" t="str">
        <f t="shared" si="129"/>
        <v/>
      </c>
      <c r="O857" s="150">
        <f t="shared" si="130"/>
        <v>0</v>
      </c>
      <c r="P857" s="151" t="str">
        <f t="shared" si="131"/>
        <v/>
      </c>
      <c r="Q857" s="1" t="str">
        <f t="shared" si="132"/>
        <v/>
      </c>
    </row>
    <row r="858" spans="2:17" s="1" customFormat="1" ht="13" x14ac:dyDescent="0.25">
      <c r="B858" s="166"/>
      <c r="C858" s="166"/>
      <c r="D858" s="164"/>
      <c r="E858" s="103"/>
      <c r="F858" s="22"/>
      <c r="G858" s="146" t="str">
        <f t="shared" si="124"/>
        <v/>
      </c>
      <c r="H858" s="146"/>
      <c r="I858" s="45">
        <f t="shared" si="125"/>
        <v>0</v>
      </c>
      <c r="J858" s="170">
        <f>IFERROR(VLOOKUP($D858,PGP!$A:$B,2,FALSE),0)</f>
        <v>0</v>
      </c>
      <c r="K858" s="147">
        <f t="shared" si="126"/>
        <v>0</v>
      </c>
      <c r="L858" s="171">
        <f t="shared" si="127"/>
        <v>0</v>
      </c>
      <c r="M858" s="148" t="str">
        <f t="shared" si="128"/>
        <v>N/A</v>
      </c>
      <c r="N858" s="149" t="str">
        <f t="shared" si="129"/>
        <v/>
      </c>
      <c r="O858" s="150">
        <f t="shared" si="130"/>
        <v>0</v>
      </c>
      <c r="P858" s="151" t="str">
        <f t="shared" si="131"/>
        <v/>
      </c>
      <c r="Q858" s="1" t="str">
        <f t="shared" si="132"/>
        <v/>
      </c>
    </row>
    <row r="859" spans="2:17" s="1" customFormat="1" ht="13" x14ac:dyDescent="0.25">
      <c r="B859" s="166"/>
      <c r="C859" s="166"/>
      <c r="D859" s="164"/>
      <c r="E859" s="103"/>
      <c r="F859" s="22"/>
      <c r="G859" s="146" t="str">
        <f t="shared" si="124"/>
        <v/>
      </c>
      <c r="H859" s="146"/>
      <c r="I859" s="45">
        <f t="shared" si="125"/>
        <v>0</v>
      </c>
      <c r="J859" s="170">
        <f>IFERROR(VLOOKUP($D859,PGP!$A:$B,2,FALSE),0)</f>
        <v>0</v>
      </c>
      <c r="K859" s="147">
        <f t="shared" si="126"/>
        <v>0</v>
      </c>
      <c r="L859" s="171">
        <f t="shared" si="127"/>
        <v>0</v>
      </c>
      <c r="M859" s="148" t="str">
        <f t="shared" si="128"/>
        <v>N/A</v>
      </c>
      <c r="N859" s="149" t="str">
        <f t="shared" si="129"/>
        <v/>
      </c>
      <c r="O859" s="150">
        <f t="shared" si="130"/>
        <v>0</v>
      </c>
      <c r="P859" s="151" t="str">
        <f t="shared" si="131"/>
        <v/>
      </c>
      <c r="Q859" s="1" t="str">
        <f t="shared" si="132"/>
        <v/>
      </c>
    </row>
    <row r="860" spans="2:17" s="1" customFormat="1" ht="13" x14ac:dyDescent="0.25">
      <c r="B860" s="166"/>
      <c r="C860" s="166"/>
      <c r="D860" s="164"/>
      <c r="E860" s="103"/>
      <c r="F860" s="22"/>
      <c r="G860" s="146" t="str">
        <f t="shared" si="124"/>
        <v/>
      </c>
      <c r="H860" s="146"/>
      <c r="I860" s="45">
        <f t="shared" si="125"/>
        <v>0</v>
      </c>
      <c r="J860" s="170">
        <f>IFERROR(VLOOKUP($D860,PGP!$A:$B,2,FALSE),0)</f>
        <v>0</v>
      </c>
      <c r="K860" s="147">
        <f t="shared" si="126"/>
        <v>0</v>
      </c>
      <c r="L860" s="171">
        <f t="shared" si="127"/>
        <v>0</v>
      </c>
      <c r="M860" s="148" t="str">
        <f t="shared" si="128"/>
        <v>N/A</v>
      </c>
      <c r="N860" s="149" t="str">
        <f t="shared" si="129"/>
        <v/>
      </c>
      <c r="O860" s="150">
        <f t="shared" si="130"/>
        <v>0</v>
      </c>
      <c r="P860" s="151" t="str">
        <f t="shared" si="131"/>
        <v/>
      </c>
      <c r="Q860" s="1" t="str">
        <f t="shared" si="132"/>
        <v/>
      </c>
    </row>
    <row r="861" spans="2:17" s="1" customFormat="1" ht="13" x14ac:dyDescent="0.25">
      <c r="B861" s="166"/>
      <c r="C861" s="166"/>
      <c r="D861" s="164"/>
      <c r="E861" s="103"/>
      <c r="F861" s="22"/>
      <c r="G861" s="146" t="str">
        <f t="shared" si="124"/>
        <v/>
      </c>
      <c r="H861" s="146"/>
      <c r="I861" s="45">
        <f t="shared" si="125"/>
        <v>0</v>
      </c>
      <c r="J861" s="170">
        <f>IFERROR(VLOOKUP($D861,PGP!$A:$B,2,FALSE),0)</f>
        <v>0</v>
      </c>
      <c r="K861" s="147">
        <f t="shared" si="126"/>
        <v>0</v>
      </c>
      <c r="L861" s="171">
        <f t="shared" si="127"/>
        <v>0</v>
      </c>
      <c r="M861" s="148" t="str">
        <f t="shared" si="128"/>
        <v>N/A</v>
      </c>
      <c r="N861" s="149" t="str">
        <f t="shared" si="129"/>
        <v/>
      </c>
      <c r="O861" s="150">
        <f t="shared" si="130"/>
        <v>0</v>
      </c>
      <c r="P861" s="151" t="str">
        <f t="shared" si="131"/>
        <v/>
      </c>
      <c r="Q861" s="1" t="str">
        <f t="shared" si="132"/>
        <v/>
      </c>
    </row>
    <row r="862" spans="2:17" s="1" customFormat="1" ht="13" x14ac:dyDescent="0.25">
      <c r="B862" s="166"/>
      <c r="C862" s="166"/>
      <c r="D862" s="164"/>
      <c r="E862" s="103"/>
      <c r="F862" s="22"/>
      <c r="G862" s="146" t="str">
        <f t="shared" si="124"/>
        <v/>
      </c>
      <c r="H862" s="146"/>
      <c r="I862" s="45">
        <f t="shared" si="125"/>
        <v>0</v>
      </c>
      <c r="J862" s="170">
        <f>IFERROR(VLOOKUP($D862,PGP!$A:$B,2,FALSE),0)</f>
        <v>0</v>
      </c>
      <c r="K862" s="147">
        <f t="shared" si="126"/>
        <v>0</v>
      </c>
      <c r="L862" s="171">
        <f t="shared" si="127"/>
        <v>0</v>
      </c>
      <c r="M862" s="148" t="str">
        <f t="shared" si="128"/>
        <v>N/A</v>
      </c>
      <c r="N862" s="149" t="str">
        <f t="shared" si="129"/>
        <v/>
      </c>
      <c r="O862" s="150">
        <f t="shared" si="130"/>
        <v>0</v>
      </c>
      <c r="P862" s="151" t="str">
        <f t="shared" si="131"/>
        <v/>
      </c>
      <c r="Q862" s="1" t="str">
        <f t="shared" si="132"/>
        <v/>
      </c>
    </row>
    <row r="863" spans="2:17" s="1" customFormat="1" ht="13" x14ac:dyDescent="0.25">
      <c r="B863" s="166"/>
      <c r="C863" s="166"/>
      <c r="D863" s="164"/>
      <c r="E863" s="103"/>
      <c r="F863" s="22"/>
      <c r="G863" s="146" t="str">
        <f t="shared" si="124"/>
        <v/>
      </c>
      <c r="H863" s="146"/>
      <c r="I863" s="45">
        <f t="shared" si="125"/>
        <v>0</v>
      </c>
      <c r="J863" s="170">
        <f>IFERROR(VLOOKUP($D863,PGP!$A:$B,2,FALSE),0)</f>
        <v>0</v>
      </c>
      <c r="K863" s="147">
        <f t="shared" si="126"/>
        <v>0</v>
      </c>
      <c r="L863" s="171">
        <f t="shared" si="127"/>
        <v>0</v>
      </c>
      <c r="M863" s="148" t="str">
        <f t="shared" si="128"/>
        <v>N/A</v>
      </c>
      <c r="N863" s="149" t="str">
        <f t="shared" si="129"/>
        <v/>
      </c>
      <c r="O863" s="150">
        <f t="shared" si="130"/>
        <v>0</v>
      </c>
      <c r="P863" s="151" t="str">
        <f t="shared" si="131"/>
        <v/>
      </c>
      <c r="Q863" s="1" t="str">
        <f t="shared" si="132"/>
        <v/>
      </c>
    </row>
    <row r="864" spans="2:17" s="1" customFormat="1" ht="13" x14ac:dyDescent="0.25">
      <c r="B864" s="166"/>
      <c r="C864" s="166"/>
      <c r="D864" s="164"/>
      <c r="E864" s="103"/>
      <c r="F864" s="22"/>
      <c r="G864" s="146" t="str">
        <f t="shared" si="124"/>
        <v/>
      </c>
      <c r="H864" s="146"/>
      <c r="I864" s="45">
        <f t="shared" si="125"/>
        <v>0</v>
      </c>
      <c r="J864" s="170">
        <f>IFERROR(VLOOKUP($D864,PGP!$A:$B,2,FALSE),0)</f>
        <v>0</v>
      </c>
      <c r="K864" s="147">
        <f t="shared" si="126"/>
        <v>0</v>
      </c>
      <c r="L864" s="171">
        <f t="shared" si="127"/>
        <v>0</v>
      </c>
      <c r="M864" s="148" t="str">
        <f t="shared" si="128"/>
        <v>N/A</v>
      </c>
      <c r="N864" s="149" t="str">
        <f t="shared" si="129"/>
        <v/>
      </c>
      <c r="O864" s="150">
        <f t="shared" si="130"/>
        <v>0</v>
      </c>
      <c r="P864" s="151" t="str">
        <f t="shared" si="131"/>
        <v/>
      </c>
      <c r="Q864" s="1" t="str">
        <f t="shared" si="132"/>
        <v/>
      </c>
    </row>
    <row r="865" spans="2:17" s="1" customFormat="1" ht="13" x14ac:dyDescent="0.25">
      <c r="B865" s="166"/>
      <c r="C865" s="166"/>
      <c r="D865" s="164"/>
      <c r="E865" s="103"/>
      <c r="F865" s="22"/>
      <c r="G865" s="146" t="str">
        <f t="shared" si="124"/>
        <v/>
      </c>
      <c r="H865" s="146"/>
      <c r="I865" s="45">
        <f t="shared" si="125"/>
        <v>0</v>
      </c>
      <c r="J865" s="170">
        <f>IFERROR(VLOOKUP($D865,PGP!$A:$B,2,FALSE),0)</f>
        <v>0</v>
      </c>
      <c r="K865" s="147">
        <f t="shared" si="126"/>
        <v>0</v>
      </c>
      <c r="L865" s="171">
        <f t="shared" si="127"/>
        <v>0</v>
      </c>
      <c r="M865" s="148" t="str">
        <f t="shared" si="128"/>
        <v>N/A</v>
      </c>
      <c r="N865" s="149" t="str">
        <f t="shared" si="129"/>
        <v/>
      </c>
      <c r="O865" s="150">
        <f t="shared" si="130"/>
        <v>0</v>
      </c>
      <c r="P865" s="151" t="str">
        <f t="shared" si="131"/>
        <v/>
      </c>
      <c r="Q865" s="1" t="str">
        <f t="shared" si="132"/>
        <v/>
      </c>
    </row>
    <row r="866" spans="2:17" s="1" customFormat="1" ht="13" x14ac:dyDescent="0.25">
      <c r="B866" s="166"/>
      <c r="C866" s="166"/>
      <c r="D866" s="164"/>
      <c r="E866" s="103"/>
      <c r="F866" s="22"/>
      <c r="G866" s="146" t="str">
        <f t="shared" si="124"/>
        <v/>
      </c>
      <c r="H866" s="146"/>
      <c r="I866" s="45">
        <f t="shared" si="125"/>
        <v>0</v>
      </c>
      <c r="J866" s="170">
        <f>IFERROR(VLOOKUP($D866,PGP!$A:$B,2,FALSE),0)</f>
        <v>0</v>
      </c>
      <c r="K866" s="147">
        <f t="shared" si="126"/>
        <v>0</v>
      </c>
      <c r="L866" s="171">
        <f t="shared" si="127"/>
        <v>0</v>
      </c>
      <c r="M866" s="148" t="str">
        <f t="shared" si="128"/>
        <v>N/A</v>
      </c>
      <c r="N866" s="149" t="str">
        <f t="shared" si="129"/>
        <v/>
      </c>
      <c r="O866" s="150">
        <f t="shared" si="130"/>
        <v>0</v>
      </c>
      <c r="P866" s="151" t="str">
        <f t="shared" si="131"/>
        <v/>
      </c>
      <c r="Q866" s="1" t="str">
        <f t="shared" si="132"/>
        <v/>
      </c>
    </row>
    <row r="867" spans="2:17" s="1" customFormat="1" ht="13" x14ac:dyDescent="0.25">
      <c r="B867" s="166"/>
      <c r="C867" s="166"/>
      <c r="D867" s="164"/>
      <c r="E867" s="103"/>
      <c r="F867" s="22"/>
      <c r="G867" s="146" t="str">
        <f t="shared" ref="G867:G930" si="133">IFERROR(F867/E867,"")</f>
        <v/>
      </c>
      <c r="H867" s="146"/>
      <c r="I867" s="45">
        <f t="shared" si="125"/>
        <v>0</v>
      </c>
      <c r="J867" s="170">
        <f>IFERROR(VLOOKUP($D867,PGP!$A:$B,2,FALSE),0)</f>
        <v>0</v>
      </c>
      <c r="K867" s="147">
        <f t="shared" si="126"/>
        <v>0</v>
      </c>
      <c r="L867" s="171">
        <f t="shared" si="127"/>
        <v>0</v>
      </c>
      <c r="M867" s="148" t="str">
        <f t="shared" si="128"/>
        <v>N/A</v>
      </c>
      <c r="N867" s="149" t="str">
        <f t="shared" si="129"/>
        <v/>
      </c>
      <c r="O867" s="150">
        <f t="shared" si="130"/>
        <v>0</v>
      </c>
      <c r="P867" s="151" t="str">
        <f t="shared" si="131"/>
        <v/>
      </c>
      <c r="Q867" s="1" t="str">
        <f t="shared" si="132"/>
        <v/>
      </c>
    </row>
    <row r="868" spans="2:17" s="1" customFormat="1" ht="13" x14ac:dyDescent="0.25">
      <c r="B868" s="166"/>
      <c r="C868" s="166"/>
      <c r="D868" s="164"/>
      <c r="E868" s="103"/>
      <c r="F868" s="22"/>
      <c r="G868" s="146" t="str">
        <f t="shared" si="133"/>
        <v/>
      </c>
      <c r="H868" s="146"/>
      <c r="I868" s="45">
        <f t="shared" si="125"/>
        <v>0</v>
      </c>
      <c r="J868" s="170">
        <f>IFERROR(VLOOKUP($D868,PGP!$A:$B,2,FALSE),0)</f>
        <v>0</v>
      </c>
      <c r="K868" s="147">
        <f t="shared" si="126"/>
        <v>0</v>
      </c>
      <c r="L868" s="171">
        <f t="shared" si="127"/>
        <v>0</v>
      </c>
      <c r="M868" s="148" t="str">
        <f t="shared" si="128"/>
        <v>N/A</v>
      </c>
      <c r="N868" s="149" t="str">
        <f t="shared" si="129"/>
        <v/>
      </c>
      <c r="O868" s="150">
        <f t="shared" si="130"/>
        <v>0</v>
      </c>
      <c r="P868" s="151" t="str">
        <f t="shared" si="131"/>
        <v/>
      </c>
      <c r="Q868" s="1" t="str">
        <f t="shared" si="132"/>
        <v/>
      </c>
    </row>
    <row r="869" spans="2:17" s="1" customFormat="1" ht="13" x14ac:dyDescent="0.25">
      <c r="B869" s="166"/>
      <c r="C869" s="166"/>
      <c r="D869" s="164"/>
      <c r="E869" s="103"/>
      <c r="F869" s="22"/>
      <c r="G869" s="146" t="str">
        <f t="shared" si="133"/>
        <v/>
      </c>
      <c r="H869" s="146"/>
      <c r="I869" s="45">
        <f t="shared" si="125"/>
        <v>0</v>
      </c>
      <c r="J869" s="170">
        <f>IFERROR(VLOOKUP($D869,PGP!$A:$B,2,FALSE),0)</f>
        <v>0</v>
      </c>
      <c r="K869" s="147">
        <f t="shared" si="126"/>
        <v>0</v>
      </c>
      <c r="L869" s="171">
        <f t="shared" si="127"/>
        <v>0</v>
      </c>
      <c r="M869" s="148" t="str">
        <f t="shared" si="128"/>
        <v>N/A</v>
      </c>
      <c r="N869" s="149" t="str">
        <f t="shared" si="129"/>
        <v/>
      </c>
      <c r="O869" s="150">
        <f t="shared" si="130"/>
        <v>0</v>
      </c>
      <c r="P869" s="151" t="str">
        <f t="shared" si="131"/>
        <v/>
      </c>
      <c r="Q869" s="1" t="str">
        <f t="shared" si="132"/>
        <v/>
      </c>
    </row>
    <row r="870" spans="2:17" s="1" customFormat="1" ht="13" x14ac:dyDescent="0.25">
      <c r="B870" s="166"/>
      <c r="C870" s="166"/>
      <c r="D870" s="164"/>
      <c r="E870" s="103"/>
      <c r="F870" s="22"/>
      <c r="G870" s="146" t="str">
        <f t="shared" si="133"/>
        <v/>
      </c>
      <c r="H870" s="146"/>
      <c r="I870" s="45">
        <f t="shared" si="125"/>
        <v>0</v>
      </c>
      <c r="J870" s="170">
        <f>IFERROR(VLOOKUP($D870,PGP!$A:$B,2,FALSE),0)</f>
        <v>0</v>
      </c>
      <c r="K870" s="147">
        <f t="shared" si="126"/>
        <v>0</v>
      </c>
      <c r="L870" s="171">
        <f t="shared" si="127"/>
        <v>0</v>
      </c>
      <c r="M870" s="148" t="str">
        <f t="shared" si="128"/>
        <v>N/A</v>
      </c>
      <c r="N870" s="149" t="str">
        <f t="shared" si="129"/>
        <v/>
      </c>
      <c r="O870" s="150">
        <f t="shared" si="130"/>
        <v>0</v>
      </c>
      <c r="P870" s="151" t="str">
        <f t="shared" si="131"/>
        <v/>
      </c>
      <c r="Q870" s="1" t="str">
        <f t="shared" si="132"/>
        <v/>
      </c>
    </row>
    <row r="871" spans="2:17" s="1" customFormat="1" ht="13" x14ac:dyDescent="0.25">
      <c r="B871" s="166"/>
      <c r="C871" s="166"/>
      <c r="D871" s="164"/>
      <c r="E871" s="103"/>
      <c r="F871" s="22"/>
      <c r="G871" s="146" t="str">
        <f t="shared" si="133"/>
        <v/>
      </c>
      <c r="H871" s="146"/>
      <c r="I871" s="45">
        <f t="shared" si="125"/>
        <v>0</v>
      </c>
      <c r="J871" s="170">
        <f>IFERROR(VLOOKUP($D871,PGP!$A:$B,2,FALSE),0)</f>
        <v>0</v>
      </c>
      <c r="K871" s="147">
        <f t="shared" si="126"/>
        <v>0</v>
      </c>
      <c r="L871" s="171">
        <f t="shared" si="127"/>
        <v>0</v>
      </c>
      <c r="M871" s="148" t="str">
        <f t="shared" si="128"/>
        <v>N/A</v>
      </c>
      <c r="N871" s="149" t="str">
        <f t="shared" si="129"/>
        <v/>
      </c>
      <c r="O871" s="150">
        <f t="shared" si="130"/>
        <v>0</v>
      </c>
      <c r="P871" s="151" t="str">
        <f t="shared" si="131"/>
        <v/>
      </c>
      <c r="Q871" s="1" t="str">
        <f t="shared" si="132"/>
        <v/>
      </c>
    </row>
    <row r="872" spans="2:17" s="1" customFormat="1" ht="13" x14ac:dyDescent="0.25">
      <c r="B872" s="166"/>
      <c r="C872" s="166"/>
      <c r="D872" s="164"/>
      <c r="E872" s="103"/>
      <c r="F872" s="22"/>
      <c r="G872" s="146" t="str">
        <f t="shared" si="133"/>
        <v/>
      </c>
      <c r="H872" s="146"/>
      <c r="I872" s="45">
        <f t="shared" si="125"/>
        <v>0</v>
      </c>
      <c r="J872" s="170">
        <f>IFERROR(VLOOKUP($D872,PGP!$A:$B,2,FALSE),0)</f>
        <v>0</v>
      </c>
      <c r="K872" s="147">
        <f t="shared" si="126"/>
        <v>0</v>
      </c>
      <c r="L872" s="171">
        <f t="shared" si="127"/>
        <v>0</v>
      </c>
      <c r="M872" s="148" t="str">
        <f t="shared" si="128"/>
        <v>N/A</v>
      </c>
      <c r="N872" s="149" t="str">
        <f t="shared" si="129"/>
        <v/>
      </c>
      <c r="O872" s="150">
        <f t="shared" si="130"/>
        <v>0</v>
      </c>
      <c r="P872" s="151" t="str">
        <f t="shared" si="131"/>
        <v/>
      </c>
      <c r="Q872" s="1" t="str">
        <f t="shared" si="132"/>
        <v/>
      </c>
    </row>
    <row r="873" spans="2:17" s="1" customFormat="1" ht="13" x14ac:dyDescent="0.25">
      <c r="B873" s="166"/>
      <c r="C873" s="166"/>
      <c r="D873" s="164"/>
      <c r="E873" s="103"/>
      <c r="F873" s="22"/>
      <c r="G873" s="146" t="str">
        <f t="shared" si="133"/>
        <v/>
      </c>
      <c r="H873" s="146"/>
      <c r="I873" s="45">
        <f t="shared" si="125"/>
        <v>0</v>
      </c>
      <c r="J873" s="170">
        <f>IFERROR(VLOOKUP($D873,PGP!$A:$B,2,FALSE),0)</f>
        <v>0</v>
      </c>
      <c r="K873" s="147">
        <f t="shared" si="126"/>
        <v>0</v>
      </c>
      <c r="L873" s="171">
        <f t="shared" si="127"/>
        <v>0</v>
      </c>
      <c r="M873" s="148" t="str">
        <f t="shared" si="128"/>
        <v>N/A</v>
      </c>
      <c r="N873" s="149" t="str">
        <f t="shared" si="129"/>
        <v/>
      </c>
      <c r="O873" s="150">
        <f t="shared" si="130"/>
        <v>0</v>
      </c>
      <c r="P873" s="151" t="str">
        <f t="shared" si="131"/>
        <v/>
      </c>
      <c r="Q873" s="1" t="str">
        <f t="shared" si="132"/>
        <v/>
      </c>
    </row>
    <row r="874" spans="2:17" s="1" customFormat="1" ht="13" x14ac:dyDescent="0.25">
      <c r="B874" s="166"/>
      <c r="C874" s="166"/>
      <c r="D874" s="164"/>
      <c r="E874" s="103"/>
      <c r="F874" s="22"/>
      <c r="G874" s="146" t="str">
        <f t="shared" si="133"/>
        <v/>
      </c>
      <c r="H874" s="146"/>
      <c r="I874" s="45">
        <f t="shared" ref="I874:I937" si="134">(IF(AND(D874="Fleurs séchées/Dried cannabis",(E874&lt;28)),1.05,0)+IF(AND(D874="Fleurs séchées/Dried cannabis",(E874=28)),0.9,0))*$E874</f>
        <v>0</v>
      </c>
      <c r="J874" s="170">
        <f>IFERROR(VLOOKUP($D874,PGP!$A:$B,2,FALSE),0)</f>
        <v>0</v>
      </c>
      <c r="K874" s="147">
        <f t="shared" ref="K874:K937" si="135">ROUNDDOWN(((F874/1.14975)-I874)/(1+J874),2)</f>
        <v>0</v>
      </c>
      <c r="L874" s="171">
        <f t="shared" ref="L874:L937" si="136">(IF(AND(D874="Fleurs séchées/Dried cannabis",(E874&lt;28)),1.85,0)+IF(AND(D874="Fleurs séchées/Dried cannabis",(E874=28)),1.25,0)+IF(AND(D874="Préroulés/Pre-rolled",(E874&lt;28)),2.2,0)+IF(D874="Moulu/Ground",1.5,0)+IF(D874="Cartouches/Cartridges",10.4,0)+IF(AND(D874="Haschich/Hash",(E874&gt;=3)),3.5,0)+IF(AND(D874="Haschich/Hash",AND(E874&gt;=2,E874&lt;3)),4.3,0)+IF(AND(D874="Haschich/Hash",AND(E874&gt;=0,E874&lt;2)),5.9,0)+IF(AND(D874="Préroulés/Pre-rolled",AND(E874&gt;=0,E874&gt;27.99)),1.7,0))*E874</f>
        <v>0</v>
      </c>
      <c r="M874" s="148" t="str">
        <f t="shared" ref="M874:M937" si="137">IF(L874&gt;0,(F874/1.14975)-L874,"N/A")</f>
        <v>N/A</v>
      </c>
      <c r="N874" s="149" t="str">
        <f t="shared" ref="N874:N937" si="138">IF(E874=0,"",IF(K874=O874,"Calcul de base/ Standard calculation","Marge protégée/ Protected margin"))</f>
        <v/>
      </c>
      <c r="O874" s="150">
        <f t="shared" ref="O874:O937" si="139">IF(K874="NA",M874,MIN(K874,M874))</f>
        <v>0</v>
      </c>
      <c r="P874" s="151" t="str">
        <f t="shared" ref="P874:P937" si="140">IF(ISBLANK(F874),"",IF(E874&gt;0,ROUNDDOWN(O874/0.05,0)*0.05,"Remplir colonne D/Complete column D"))</f>
        <v/>
      </c>
      <c r="Q874" s="1" t="str">
        <f t="shared" si="132"/>
        <v/>
      </c>
    </row>
    <row r="875" spans="2:17" s="1" customFormat="1" ht="13" x14ac:dyDescent="0.25">
      <c r="B875" s="166"/>
      <c r="C875" s="166"/>
      <c r="D875" s="164"/>
      <c r="E875" s="103"/>
      <c r="F875" s="22"/>
      <c r="G875" s="146" t="str">
        <f t="shared" si="133"/>
        <v/>
      </c>
      <c r="H875" s="146"/>
      <c r="I875" s="45">
        <f t="shared" si="134"/>
        <v>0</v>
      </c>
      <c r="J875" s="170">
        <f>IFERROR(VLOOKUP($D875,PGP!$A:$B,2,FALSE),0)</f>
        <v>0</v>
      </c>
      <c r="K875" s="147">
        <f t="shared" si="135"/>
        <v>0</v>
      </c>
      <c r="L875" s="171">
        <f t="shared" si="136"/>
        <v>0</v>
      </c>
      <c r="M875" s="148" t="str">
        <f t="shared" si="137"/>
        <v>N/A</v>
      </c>
      <c r="N875" s="149" t="str">
        <f t="shared" si="138"/>
        <v/>
      </c>
      <c r="O875" s="150">
        <f t="shared" si="139"/>
        <v>0</v>
      </c>
      <c r="P875" s="151" t="str">
        <f t="shared" si="140"/>
        <v/>
      </c>
      <c r="Q875" s="1" t="str">
        <f t="shared" si="132"/>
        <v/>
      </c>
    </row>
    <row r="876" spans="2:17" s="1" customFormat="1" ht="13" x14ac:dyDescent="0.25">
      <c r="B876" s="166"/>
      <c r="C876" s="166"/>
      <c r="D876" s="164"/>
      <c r="E876" s="103"/>
      <c r="F876" s="22"/>
      <c r="G876" s="146" t="str">
        <f t="shared" si="133"/>
        <v/>
      </c>
      <c r="H876" s="146"/>
      <c r="I876" s="45">
        <f t="shared" si="134"/>
        <v>0</v>
      </c>
      <c r="J876" s="170">
        <f>IFERROR(VLOOKUP($D876,PGP!$A:$B,2,FALSE),0)</f>
        <v>0</v>
      </c>
      <c r="K876" s="147">
        <f t="shared" si="135"/>
        <v>0</v>
      </c>
      <c r="L876" s="171">
        <f t="shared" si="136"/>
        <v>0</v>
      </c>
      <c r="M876" s="148" t="str">
        <f t="shared" si="137"/>
        <v>N/A</v>
      </c>
      <c r="N876" s="149" t="str">
        <f t="shared" si="138"/>
        <v/>
      </c>
      <c r="O876" s="150">
        <f t="shared" si="139"/>
        <v>0</v>
      </c>
      <c r="P876" s="151" t="str">
        <f t="shared" si="140"/>
        <v/>
      </c>
      <c r="Q876" s="1" t="str">
        <f t="shared" ref="Q876:Q939" si="141">IF(ROUND(F876,1)=F876,"","ATTENTION, arrondir au dixième près, WARNING, round up the amount")</f>
        <v/>
      </c>
    </row>
    <row r="877" spans="2:17" s="1" customFormat="1" ht="13" x14ac:dyDescent="0.25">
      <c r="B877" s="166"/>
      <c r="C877" s="166"/>
      <c r="D877" s="164"/>
      <c r="E877" s="103"/>
      <c r="F877" s="22"/>
      <c r="G877" s="146" t="str">
        <f t="shared" si="133"/>
        <v/>
      </c>
      <c r="H877" s="146"/>
      <c r="I877" s="45">
        <f t="shared" si="134"/>
        <v>0</v>
      </c>
      <c r="J877" s="170">
        <f>IFERROR(VLOOKUP($D877,PGP!$A:$B,2,FALSE),0)</f>
        <v>0</v>
      </c>
      <c r="K877" s="147">
        <f t="shared" si="135"/>
        <v>0</v>
      </c>
      <c r="L877" s="171">
        <f t="shared" si="136"/>
        <v>0</v>
      </c>
      <c r="M877" s="148" t="str">
        <f t="shared" si="137"/>
        <v>N/A</v>
      </c>
      <c r="N877" s="149" t="str">
        <f t="shared" si="138"/>
        <v/>
      </c>
      <c r="O877" s="150">
        <f t="shared" si="139"/>
        <v>0</v>
      </c>
      <c r="P877" s="151" t="str">
        <f t="shared" si="140"/>
        <v/>
      </c>
      <c r="Q877" s="1" t="str">
        <f t="shared" si="141"/>
        <v/>
      </c>
    </row>
    <row r="878" spans="2:17" s="1" customFormat="1" ht="13" x14ac:dyDescent="0.25">
      <c r="B878" s="166"/>
      <c r="C878" s="166"/>
      <c r="D878" s="164"/>
      <c r="E878" s="103"/>
      <c r="F878" s="22"/>
      <c r="G878" s="146" t="str">
        <f t="shared" si="133"/>
        <v/>
      </c>
      <c r="H878" s="146"/>
      <c r="I878" s="45">
        <f t="shared" si="134"/>
        <v>0</v>
      </c>
      <c r="J878" s="170">
        <f>IFERROR(VLOOKUP($D878,PGP!$A:$B,2,FALSE),0)</f>
        <v>0</v>
      </c>
      <c r="K878" s="147">
        <f t="shared" si="135"/>
        <v>0</v>
      </c>
      <c r="L878" s="171">
        <f t="shared" si="136"/>
        <v>0</v>
      </c>
      <c r="M878" s="148" t="str">
        <f t="shared" si="137"/>
        <v>N/A</v>
      </c>
      <c r="N878" s="149" t="str">
        <f t="shared" si="138"/>
        <v/>
      </c>
      <c r="O878" s="150">
        <f t="shared" si="139"/>
        <v>0</v>
      </c>
      <c r="P878" s="151" t="str">
        <f t="shared" si="140"/>
        <v/>
      </c>
      <c r="Q878" s="1" t="str">
        <f t="shared" si="141"/>
        <v/>
      </c>
    </row>
    <row r="879" spans="2:17" s="1" customFormat="1" ht="13" x14ac:dyDescent="0.25">
      <c r="B879" s="166"/>
      <c r="C879" s="166"/>
      <c r="D879" s="164"/>
      <c r="E879" s="103"/>
      <c r="F879" s="22"/>
      <c r="G879" s="146" t="str">
        <f t="shared" si="133"/>
        <v/>
      </c>
      <c r="H879" s="146"/>
      <c r="I879" s="45">
        <f t="shared" si="134"/>
        <v>0</v>
      </c>
      <c r="J879" s="170">
        <f>IFERROR(VLOOKUP($D879,PGP!$A:$B,2,FALSE),0)</f>
        <v>0</v>
      </c>
      <c r="K879" s="147">
        <f t="shared" si="135"/>
        <v>0</v>
      </c>
      <c r="L879" s="171">
        <f t="shared" si="136"/>
        <v>0</v>
      </c>
      <c r="M879" s="148" t="str">
        <f t="shared" si="137"/>
        <v>N/A</v>
      </c>
      <c r="N879" s="149" t="str">
        <f t="shared" si="138"/>
        <v/>
      </c>
      <c r="O879" s="150">
        <f t="shared" si="139"/>
        <v>0</v>
      </c>
      <c r="P879" s="151" t="str">
        <f t="shared" si="140"/>
        <v/>
      </c>
      <c r="Q879" s="1" t="str">
        <f t="shared" si="141"/>
        <v/>
      </c>
    </row>
    <row r="880" spans="2:17" s="1" customFormat="1" ht="13" x14ac:dyDescent="0.25">
      <c r="B880" s="166"/>
      <c r="C880" s="166"/>
      <c r="D880" s="164"/>
      <c r="E880" s="103"/>
      <c r="F880" s="22"/>
      <c r="G880" s="146" t="str">
        <f t="shared" si="133"/>
        <v/>
      </c>
      <c r="H880" s="146"/>
      <c r="I880" s="45">
        <f t="shared" si="134"/>
        <v>0</v>
      </c>
      <c r="J880" s="170">
        <f>IFERROR(VLOOKUP($D880,PGP!$A:$B,2,FALSE),0)</f>
        <v>0</v>
      </c>
      <c r="K880" s="147">
        <f t="shared" si="135"/>
        <v>0</v>
      </c>
      <c r="L880" s="171">
        <f t="shared" si="136"/>
        <v>0</v>
      </c>
      <c r="M880" s="148" t="str">
        <f t="shared" si="137"/>
        <v>N/A</v>
      </c>
      <c r="N880" s="149" t="str">
        <f t="shared" si="138"/>
        <v/>
      </c>
      <c r="O880" s="150">
        <f t="shared" si="139"/>
        <v>0</v>
      </c>
      <c r="P880" s="151" t="str">
        <f t="shared" si="140"/>
        <v/>
      </c>
      <c r="Q880" s="1" t="str">
        <f t="shared" si="141"/>
        <v/>
      </c>
    </row>
    <row r="881" spans="2:17" s="1" customFormat="1" ht="13" x14ac:dyDescent="0.25">
      <c r="B881" s="166"/>
      <c r="C881" s="166"/>
      <c r="D881" s="164"/>
      <c r="E881" s="103"/>
      <c r="F881" s="22"/>
      <c r="G881" s="146" t="str">
        <f t="shared" si="133"/>
        <v/>
      </c>
      <c r="H881" s="146"/>
      <c r="I881" s="45">
        <f t="shared" si="134"/>
        <v>0</v>
      </c>
      <c r="J881" s="170">
        <f>IFERROR(VLOOKUP($D881,PGP!$A:$B,2,FALSE),0)</f>
        <v>0</v>
      </c>
      <c r="K881" s="147">
        <f t="shared" si="135"/>
        <v>0</v>
      </c>
      <c r="L881" s="171">
        <f t="shared" si="136"/>
        <v>0</v>
      </c>
      <c r="M881" s="148" t="str">
        <f t="shared" si="137"/>
        <v>N/A</v>
      </c>
      <c r="N881" s="149" t="str">
        <f t="shared" si="138"/>
        <v/>
      </c>
      <c r="O881" s="150">
        <f t="shared" si="139"/>
        <v>0</v>
      </c>
      <c r="P881" s="151" t="str">
        <f t="shared" si="140"/>
        <v/>
      </c>
      <c r="Q881" s="1" t="str">
        <f t="shared" si="141"/>
        <v/>
      </c>
    </row>
    <row r="882" spans="2:17" s="1" customFormat="1" ht="13" x14ac:dyDescent="0.25">
      <c r="B882" s="166"/>
      <c r="C882" s="166"/>
      <c r="D882" s="164"/>
      <c r="E882" s="103"/>
      <c r="F882" s="22"/>
      <c r="G882" s="146" t="str">
        <f t="shared" si="133"/>
        <v/>
      </c>
      <c r="H882" s="146"/>
      <c r="I882" s="45">
        <f t="shared" si="134"/>
        <v>0</v>
      </c>
      <c r="J882" s="170">
        <f>IFERROR(VLOOKUP($D882,PGP!$A:$B,2,FALSE),0)</f>
        <v>0</v>
      </c>
      <c r="K882" s="147">
        <f t="shared" si="135"/>
        <v>0</v>
      </c>
      <c r="L882" s="171">
        <f t="shared" si="136"/>
        <v>0</v>
      </c>
      <c r="M882" s="148" t="str">
        <f t="shared" si="137"/>
        <v>N/A</v>
      </c>
      <c r="N882" s="149" t="str">
        <f t="shared" si="138"/>
        <v/>
      </c>
      <c r="O882" s="150">
        <f t="shared" si="139"/>
        <v>0</v>
      </c>
      <c r="P882" s="151" t="str">
        <f t="shared" si="140"/>
        <v/>
      </c>
      <c r="Q882" s="1" t="str">
        <f t="shared" si="141"/>
        <v/>
      </c>
    </row>
    <row r="883" spans="2:17" s="1" customFormat="1" ht="13" x14ac:dyDescent="0.25">
      <c r="B883" s="166"/>
      <c r="C883" s="166"/>
      <c r="D883" s="164"/>
      <c r="E883" s="103"/>
      <c r="F883" s="22"/>
      <c r="G883" s="146" t="str">
        <f t="shared" si="133"/>
        <v/>
      </c>
      <c r="H883" s="146"/>
      <c r="I883" s="45">
        <f t="shared" si="134"/>
        <v>0</v>
      </c>
      <c r="J883" s="170">
        <f>IFERROR(VLOOKUP($D883,PGP!$A:$B,2,FALSE),0)</f>
        <v>0</v>
      </c>
      <c r="K883" s="147">
        <f t="shared" si="135"/>
        <v>0</v>
      </c>
      <c r="L883" s="171">
        <f t="shared" si="136"/>
        <v>0</v>
      </c>
      <c r="M883" s="148" t="str">
        <f t="shared" si="137"/>
        <v>N/A</v>
      </c>
      <c r="N883" s="149" t="str">
        <f t="shared" si="138"/>
        <v/>
      </c>
      <c r="O883" s="150">
        <f t="shared" si="139"/>
        <v>0</v>
      </c>
      <c r="P883" s="151" t="str">
        <f t="shared" si="140"/>
        <v/>
      </c>
      <c r="Q883" s="1" t="str">
        <f t="shared" si="141"/>
        <v/>
      </c>
    </row>
    <row r="884" spans="2:17" s="1" customFormat="1" ht="13" x14ac:dyDescent="0.25">
      <c r="B884" s="166"/>
      <c r="C884" s="166"/>
      <c r="D884" s="164"/>
      <c r="E884" s="103"/>
      <c r="F884" s="22"/>
      <c r="G884" s="146" t="str">
        <f t="shared" si="133"/>
        <v/>
      </c>
      <c r="H884" s="146"/>
      <c r="I884" s="45">
        <f t="shared" si="134"/>
        <v>0</v>
      </c>
      <c r="J884" s="170">
        <f>IFERROR(VLOOKUP($D884,PGP!$A:$B,2,FALSE),0)</f>
        <v>0</v>
      </c>
      <c r="K884" s="147">
        <f t="shared" si="135"/>
        <v>0</v>
      </c>
      <c r="L884" s="171">
        <f t="shared" si="136"/>
        <v>0</v>
      </c>
      <c r="M884" s="148" t="str">
        <f t="shared" si="137"/>
        <v>N/A</v>
      </c>
      <c r="N884" s="149" t="str">
        <f t="shared" si="138"/>
        <v/>
      </c>
      <c r="O884" s="150">
        <f t="shared" si="139"/>
        <v>0</v>
      </c>
      <c r="P884" s="151" t="str">
        <f t="shared" si="140"/>
        <v/>
      </c>
      <c r="Q884" s="1" t="str">
        <f t="shared" si="141"/>
        <v/>
      </c>
    </row>
    <row r="885" spans="2:17" s="1" customFormat="1" ht="13" x14ac:dyDescent="0.25">
      <c r="B885" s="166"/>
      <c r="C885" s="166"/>
      <c r="D885" s="164"/>
      <c r="E885" s="103"/>
      <c r="F885" s="22"/>
      <c r="G885" s="146" t="str">
        <f t="shared" si="133"/>
        <v/>
      </c>
      <c r="H885" s="146"/>
      <c r="I885" s="45">
        <f t="shared" si="134"/>
        <v>0</v>
      </c>
      <c r="J885" s="170">
        <f>IFERROR(VLOOKUP($D885,PGP!$A:$B,2,FALSE),0)</f>
        <v>0</v>
      </c>
      <c r="K885" s="147">
        <f t="shared" si="135"/>
        <v>0</v>
      </c>
      <c r="L885" s="171">
        <f t="shared" si="136"/>
        <v>0</v>
      </c>
      <c r="M885" s="148" t="str">
        <f t="shared" si="137"/>
        <v>N/A</v>
      </c>
      <c r="N885" s="149" t="str">
        <f t="shared" si="138"/>
        <v/>
      </c>
      <c r="O885" s="150">
        <f t="shared" si="139"/>
        <v>0</v>
      </c>
      <c r="P885" s="151" t="str">
        <f t="shared" si="140"/>
        <v/>
      </c>
      <c r="Q885" s="1" t="str">
        <f t="shared" si="141"/>
        <v/>
      </c>
    </row>
    <row r="886" spans="2:17" s="1" customFormat="1" ht="13" x14ac:dyDescent="0.25">
      <c r="B886" s="166"/>
      <c r="C886" s="166"/>
      <c r="D886" s="164"/>
      <c r="E886" s="103"/>
      <c r="F886" s="22"/>
      <c r="G886" s="146" t="str">
        <f t="shared" si="133"/>
        <v/>
      </c>
      <c r="H886" s="146"/>
      <c r="I886" s="45">
        <f t="shared" si="134"/>
        <v>0</v>
      </c>
      <c r="J886" s="170">
        <f>IFERROR(VLOOKUP($D886,PGP!$A:$B,2,FALSE),0)</f>
        <v>0</v>
      </c>
      <c r="K886" s="147">
        <f t="shared" si="135"/>
        <v>0</v>
      </c>
      <c r="L886" s="171">
        <f t="shared" si="136"/>
        <v>0</v>
      </c>
      <c r="M886" s="148" t="str">
        <f t="shared" si="137"/>
        <v>N/A</v>
      </c>
      <c r="N886" s="149" t="str">
        <f t="shared" si="138"/>
        <v/>
      </c>
      <c r="O886" s="150">
        <f t="shared" si="139"/>
        <v>0</v>
      </c>
      <c r="P886" s="151" t="str">
        <f t="shared" si="140"/>
        <v/>
      </c>
      <c r="Q886" s="1" t="str">
        <f t="shared" si="141"/>
        <v/>
      </c>
    </row>
    <row r="887" spans="2:17" s="1" customFormat="1" ht="13" x14ac:dyDescent="0.25">
      <c r="B887" s="166"/>
      <c r="C887" s="166"/>
      <c r="D887" s="164"/>
      <c r="E887" s="103"/>
      <c r="F887" s="22"/>
      <c r="G887" s="146" t="str">
        <f t="shared" si="133"/>
        <v/>
      </c>
      <c r="H887" s="146"/>
      <c r="I887" s="45">
        <f t="shared" si="134"/>
        <v>0</v>
      </c>
      <c r="J887" s="170">
        <f>IFERROR(VLOOKUP($D887,PGP!$A:$B,2,FALSE),0)</f>
        <v>0</v>
      </c>
      <c r="K887" s="147">
        <f t="shared" si="135"/>
        <v>0</v>
      </c>
      <c r="L887" s="171">
        <f t="shared" si="136"/>
        <v>0</v>
      </c>
      <c r="M887" s="148" t="str">
        <f t="shared" si="137"/>
        <v>N/A</v>
      </c>
      <c r="N887" s="149" t="str">
        <f t="shared" si="138"/>
        <v/>
      </c>
      <c r="O887" s="150">
        <f t="shared" si="139"/>
        <v>0</v>
      </c>
      <c r="P887" s="151" t="str">
        <f t="shared" si="140"/>
        <v/>
      </c>
      <c r="Q887" s="1" t="str">
        <f t="shared" si="141"/>
        <v/>
      </c>
    </row>
    <row r="888" spans="2:17" s="1" customFormat="1" ht="13" x14ac:dyDescent="0.25">
      <c r="B888" s="166"/>
      <c r="C888" s="166"/>
      <c r="D888" s="164"/>
      <c r="E888" s="103"/>
      <c r="F888" s="22"/>
      <c r="G888" s="146" t="str">
        <f t="shared" si="133"/>
        <v/>
      </c>
      <c r="H888" s="146"/>
      <c r="I888" s="45">
        <f t="shared" si="134"/>
        <v>0</v>
      </c>
      <c r="J888" s="170">
        <f>IFERROR(VLOOKUP($D888,PGP!$A:$B,2,FALSE),0)</f>
        <v>0</v>
      </c>
      <c r="K888" s="147">
        <f t="shared" si="135"/>
        <v>0</v>
      </c>
      <c r="L888" s="171">
        <f t="shared" si="136"/>
        <v>0</v>
      </c>
      <c r="M888" s="148" t="str">
        <f t="shared" si="137"/>
        <v>N/A</v>
      </c>
      <c r="N888" s="149" t="str">
        <f t="shared" si="138"/>
        <v/>
      </c>
      <c r="O888" s="150">
        <f t="shared" si="139"/>
        <v>0</v>
      </c>
      <c r="P888" s="151" t="str">
        <f t="shared" si="140"/>
        <v/>
      </c>
      <c r="Q888" s="1" t="str">
        <f t="shared" si="141"/>
        <v/>
      </c>
    </row>
    <row r="889" spans="2:17" s="1" customFormat="1" ht="13" x14ac:dyDescent="0.25">
      <c r="B889" s="166"/>
      <c r="C889" s="166"/>
      <c r="D889" s="164"/>
      <c r="E889" s="103"/>
      <c r="F889" s="22"/>
      <c r="G889" s="146" t="str">
        <f t="shared" si="133"/>
        <v/>
      </c>
      <c r="H889" s="146"/>
      <c r="I889" s="45">
        <f t="shared" si="134"/>
        <v>0</v>
      </c>
      <c r="J889" s="170">
        <f>IFERROR(VLOOKUP($D889,PGP!$A:$B,2,FALSE),0)</f>
        <v>0</v>
      </c>
      <c r="K889" s="147">
        <f t="shared" si="135"/>
        <v>0</v>
      </c>
      <c r="L889" s="171">
        <f t="shared" si="136"/>
        <v>0</v>
      </c>
      <c r="M889" s="148" t="str">
        <f t="shared" si="137"/>
        <v>N/A</v>
      </c>
      <c r="N889" s="149" t="str">
        <f t="shared" si="138"/>
        <v/>
      </c>
      <c r="O889" s="150">
        <f t="shared" si="139"/>
        <v>0</v>
      </c>
      <c r="P889" s="151" t="str">
        <f t="shared" si="140"/>
        <v/>
      </c>
      <c r="Q889" s="1" t="str">
        <f t="shared" si="141"/>
        <v/>
      </c>
    </row>
    <row r="890" spans="2:17" s="1" customFormat="1" ht="13" x14ac:dyDescent="0.25">
      <c r="B890" s="166"/>
      <c r="C890" s="166"/>
      <c r="D890" s="164"/>
      <c r="E890" s="103"/>
      <c r="F890" s="22"/>
      <c r="G890" s="146" t="str">
        <f t="shared" si="133"/>
        <v/>
      </c>
      <c r="H890" s="146"/>
      <c r="I890" s="45">
        <f t="shared" si="134"/>
        <v>0</v>
      </c>
      <c r="J890" s="170">
        <f>IFERROR(VLOOKUP($D890,PGP!$A:$B,2,FALSE),0)</f>
        <v>0</v>
      </c>
      <c r="K890" s="147">
        <f t="shared" si="135"/>
        <v>0</v>
      </c>
      <c r="L890" s="171">
        <f t="shared" si="136"/>
        <v>0</v>
      </c>
      <c r="M890" s="148" t="str">
        <f t="shared" si="137"/>
        <v>N/A</v>
      </c>
      <c r="N890" s="149" t="str">
        <f t="shared" si="138"/>
        <v/>
      </c>
      <c r="O890" s="150">
        <f t="shared" si="139"/>
        <v>0</v>
      </c>
      <c r="P890" s="151" t="str">
        <f t="shared" si="140"/>
        <v/>
      </c>
      <c r="Q890" s="1" t="str">
        <f t="shared" si="141"/>
        <v/>
      </c>
    </row>
    <row r="891" spans="2:17" s="1" customFormat="1" ht="13" x14ac:dyDescent="0.25">
      <c r="B891" s="166"/>
      <c r="C891" s="166"/>
      <c r="D891" s="164"/>
      <c r="E891" s="103"/>
      <c r="F891" s="22"/>
      <c r="G891" s="146" t="str">
        <f t="shared" si="133"/>
        <v/>
      </c>
      <c r="H891" s="146"/>
      <c r="I891" s="45">
        <f t="shared" si="134"/>
        <v>0</v>
      </c>
      <c r="J891" s="170">
        <f>IFERROR(VLOOKUP($D891,PGP!$A:$B,2,FALSE),0)</f>
        <v>0</v>
      </c>
      <c r="K891" s="147">
        <f t="shared" si="135"/>
        <v>0</v>
      </c>
      <c r="L891" s="171">
        <f t="shared" si="136"/>
        <v>0</v>
      </c>
      <c r="M891" s="148" t="str">
        <f t="shared" si="137"/>
        <v>N/A</v>
      </c>
      <c r="N891" s="149" t="str">
        <f t="shared" si="138"/>
        <v/>
      </c>
      <c r="O891" s="150">
        <f t="shared" si="139"/>
        <v>0</v>
      </c>
      <c r="P891" s="151" t="str">
        <f t="shared" si="140"/>
        <v/>
      </c>
      <c r="Q891" s="1" t="str">
        <f t="shared" si="141"/>
        <v/>
      </c>
    </row>
    <row r="892" spans="2:17" s="1" customFormat="1" ht="13" x14ac:dyDescent="0.25">
      <c r="B892" s="166"/>
      <c r="C892" s="166"/>
      <c r="D892" s="164"/>
      <c r="E892" s="103"/>
      <c r="F892" s="22"/>
      <c r="G892" s="146" t="str">
        <f t="shared" si="133"/>
        <v/>
      </c>
      <c r="H892" s="146"/>
      <c r="I892" s="45">
        <f t="shared" si="134"/>
        <v>0</v>
      </c>
      <c r="J892" s="170">
        <f>IFERROR(VLOOKUP($D892,PGP!$A:$B,2,FALSE),0)</f>
        <v>0</v>
      </c>
      <c r="K892" s="147">
        <f t="shared" si="135"/>
        <v>0</v>
      </c>
      <c r="L892" s="171">
        <f t="shared" si="136"/>
        <v>0</v>
      </c>
      <c r="M892" s="148" t="str">
        <f t="shared" si="137"/>
        <v>N/A</v>
      </c>
      <c r="N892" s="149" t="str">
        <f t="shared" si="138"/>
        <v/>
      </c>
      <c r="O892" s="150">
        <f t="shared" si="139"/>
        <v>0</v>
      </c>
      <c r="P892" s="151" t="str">
        <f t="shared" si="140"/>
        <v/>
      </c>
      <c r="Q892" s="1" t="str">
        <f t="shared" si="141"/>
        <v/>
      </c>
    </row>
    <row r="893" spans="2:17" s="1" customFormat="1" ht="13" x14ac:dyDescent="0.25">
      <c r="B893" s="166"/>
      <c r="C893" s="166"/>
      <c r="D893" s="164"/>
      <c r="E893" s="103"/>
      <c r="F893" s="22"/>
      <c r="G893" s="146" t="str">
        <f t="shared" si="133"/>
        <v/>
      </c>
      <c r="H893" s="146"/>
      <c r="I893" s="45">
        <f t="shared" si="134"/>
        <v>0</v>
      </c>
      <c r="J893" s="170">
        <f>IFERROR(VLOOKUP($D893,PGP!$A:$B,2,FALSE),0)</f>
        <v>0</v>
      </c>
      <c r="K893" s="147">
        <f t="shared" si="135"/>
        <v>0</v>
      </c>
      <c r="L893" s="171">
        <f t="shared" si="136"/>
        <v>0</v>
      </c>
      <c r="M893" s="148" t="str">
        <f t="shared" si="137"/>
        <v>N/A</v>
      </c>
      <c r="N893" s="149" t="str">
        <f t="shared" si="138"/>
        <v/>
      </c>
      <c r="O893" s="150">
        <f t="shared" si="139"/>
        <v>0</v>
      </c>
      <c r="P893" s="151" t="str">
        <f t="shared" si="140"/>
        <v/>
      </c>
      <c r="Q893" s="1" t="str">
        <f t="shared" si="141"/>
        <v/>
      </c>
    </row>
    <row r="894" spans="2:17" s="1" customFormat="1" ht="13" x14ac:dyDescent="0.25">
      <c r="B894" s="166"/>
      <c r="C894" s="166"/>
      <c r="D894" s="164"/>
      <c r="E894" s="103"/>
      <c r="F894" s="22"/>
      <c r="G894" s="146" t="str">
        <f t="shared" si="133"/>
        <v/>
      </c>
      <c r="H894" s="146"/>
      <c r="I894" s="45">
        <f t="shared" si="134"/>
        <v>0</v>
      </c>
      <c r="J894" s="170">
        <f>IFERROR(VLOOKUP($D894,PGP!$A:$B,2,FALSE),0)</f>
        <v>0</v>
      </c>
      <c r="K894" s="147">
        <f t="shared" si="135"/>
        <v>0</v>
      </c>
      <c r="L894" s="171">
        <f t="shared" si="136"/>
        <v>0</v>
      </c>
      <c r="M894" s="148" t="str">
        <f t="shared" si="137"/>
        <v>N/A</v>
      </c>
      <c r="N894" s="149" t="str">
        <f t="shared" si="138"/>
        <v/>
      </c>
      <c r="O894" s="150">
        <f t="shared" si="139"/>
        <v>0</v>
      </c>
      <c r="P894" s="151" t="str">
        <f t="shared" si="140"/>
        <v/>
      </c>
      <c r="Q894" s="1" t="str">
        <f t="shared" si="141"/>
        <v/>
      </c>
    </row>
    <row r="895" spans="2:17" s="1" customFormat="1" ht="13" x14ac:dyDescent="0.25">
      <c r="B895" s="166"/>
      <c r="C895" s="166"/>
      <c r="D895" s="164"/>
      <c r="E895" s="103"/>
      <c r="F895" s="22"/>
      <c r="G895" s="146" t="str">
        <f t="shared" si="133"/>
        <v/>
      </c>
      <c r="H895" s="146"/>
      <c r="I895" s="45">
        <f t="shared" si="134"/>
        <v>0</v>
      </c>
      <c r="J895" s="170">
        <f>IFERROR(VLOOKUP($D895,PGP!$A:$B,2,FALSE),0)</f>
        <v>0</v>
      </c>
      <c r="K895" s="147">
        <f t="shared" si="135"/>
        <v>0</v>
      </c>
      <c r="L895" s="171">
        <f t="shared" si="136"/>
        <v>0</v>
      </c>
      <c r="M895" s="148" t="str">
        <f t="shared" si="137"/>
        <v>N/A</v>
      </c>
      <c r="N895" s="149" t="str">
        <f t="shared" si="138"/>
        <v/>
      </c>
      <c r="O895" s="150">
        <f t="shared" si="139"/>
        <v>0</v>
      </c>
      <c r="P895" s="151" t="str">
        <f t="shared" si="140"/>
        <v/>
      </c>
      <c r="Q895" s="1" t="str">
        <f t="shared" si="141"/>
        <v/>
      </c>
    </row>
    <row r="896" spans="2:17" s="1" customFormat="1" ht="13" x14ac:dyDescent="0.25">
      <c r="B896" s="166"/>
      <c r="C896" s="166"/>
      <c r="D896" s="164"/>
      <c r="E896" s="103"/>
      <c r="F896" s="22"/>
      <c r="G896" s="146" t="str">
        <f t="shared" si="133"/>
        <v/>
      </c>
      <c r="H896" s="146"/>
      <c r="I896" s="45">
        <f t="shared" si="134"/>
        <v>0</v>
      </c>
      <c r="J896" s="170">
        <f>IFERROR(VLOOKUP($D896,PGP!$A:$B,2,FALSE),0)</f>
        <v>0</v>
      </c>
      <c r="K896" s="147">
        <f t="shared" si="135"/>
        <v>0</v>
      </c>
      <c r="L896" s="171">
        <f t="shared" si="136"/>
        <v>0</v>
      </c>
      <c r="M896" s="148" t="str">
        <f t="shared" si="137"/>
        <v>N/A</v>
      </c>
      <c r="N896" s="149" t="str">
        <f t="shared" si="138"/>
        <v/>
      </c>
      <c r="O896" s="150">
        <f t="shared" si="139"/>
        <v>0</v>
      </c>
      <c r="P896" s="151" t="str">
        <f t="shared" si="140"/>
        <v/>
      </c>
      <c r="Q896" s="1" t="str">
        <f t="shared" si="141"/>
        <v/>
      </c>
    </row>
    <row r="897" spans="2:17" s="1" customFormat="1" ht="13" x14ac:dyDescent="0.25">
      <c r="B897" s="166"/>
      <c r="C897" s="166"/>
      <c r="D897" s="164"/>
      <c r="E897" s="103"/>
      <c r="F897" s="22"/>
      <c r="G897" s="146" t="str">
        <f t="shared" si="133"/>
        <v/>
      </c>
      <c r="H897" s="146"/>
      <c r="I897" s="45">
        <f t="shared" si="134"/>
        <v>0</v>
      </c>
      <c r="J897" s="170">
        <f>IFERROR(VLOOKUP($D897,PGP!$A:$B,2,FALSE),0)</f>
        <v>0</v>
      </c>
      <c r="K897" s="147">
        <f t="shared" si="135"/>
        <v>0</v>
      </c>
      <c r="L897" s="171">
        <f t="shared" si="136"/>
        <v>0</v>
      </c>
      <c r="M897" s="148" t="str">
        <f t="shared" si="137"/>
        <v>N/A</v>
      </c>
      <c r="N897" s="149" t="str">
        <f t="shared" si="138"/>
        <v/>
      </c>
      <c r="O897" s="150">
        <f t="shared" si="139"/>
        <v>0</v>
      </c>
      <c r="P897" s="151" t="str">
        <f t="shared" si="140"/>
        <v/>
      </c>
      <c r="Q897" s="1" t="str">
        <f t="shared" si="141"/>
        <v/>
      </c>
    </row>
    <row r="898" spans="2:17" s="1" customFormat="1" ht="13" x14ac:dyDescent="0.25">
      <c r="B898" s="166"/>
      <c r="C898" s="166"/>
      <c r="D898" s="164"/>
      <c r="E898" s="103"/>
      <c r="F898" s="22"/>
      <c r="G898" s="146" t="str">
        <f t="shared" si="133"/>
        <v/>
      </c>
      <c r="H898" s="146"/>
      <c r="I898" s="45">
        <f t="shared" si="134"/>
        <v>0</v>
      </c>
      <c r="J898" s="170">
        <f>IFERROR(VLOOKUP($D898,PGP!$A:$B,2,FALSE),0)</f>
        <v>0</v>
      </c>
      <c r="K898" s="147">
        <f t="shared" si="135"/>
        <v>0</v>
      </c>
      <c r="L898" s="171">
        <f t="shared" si="136"/>
        <v>0</v>
      </c>
      <c r="M898" s="148" t="str">
        <f t="shared" si="137"/>
        <v>N/A</v>
      </c>
      <c r="N898" s="149" t="str">
        <f t="shared" si="138"/>
        <v/>
      </c>
      <c r="O898" s="150">
        <f t="shared" si="139"/>
        <v>0</v>
      </c>
      <c r="P898" s="151" t="str">
        <f t="shared" si="140"/>
        <v/>
      </c>
      <c r="Q898" s="1" t="str">
        <f t="shared" si="141"/>
        <v/>
      </c>
    </row>
    <row r="899" spans="2:17" s="1" customFormat="1" ht="13" x14ac:dyDescent="0.25">
      <c r="B899" s="166"/>
      <c r="C899" s="166"/>
      <c r="D899" s="164"/>
      <c r="E899" s="103"/>
      <c r="F899" s="22"/>
      <c r="G899" s="146" t="str">
        <f t="shared" si="133"/>
        <v/>
      </c>
      <c r="H899" s="146"/>
      <c r="I899" s="45">
        <f t="shared" si="134"/>
        <v>0</v>
      </c>
      <c r="J899" s="170">
        <f>IFERROR(VLOOKUP($D899,PGP!$A:$B,2,FALSE),0)</f>
        <v>0</v>
      </c>
      <c r="K899" s="147">
        <f t="shared" si="135"/>
        <v>0</v>
      </c>
      <c r="L899" s="171">
        <f t="shared" si="136"/>
        <v>0</v>
      </c>
      <c r="M899" s="148" t="str">
        <f t="shared" si="137"/>
        <v>N/A</v>
      </c>
      <c r="N899" s="149" t="str">
        <f t="shared" si="138"/>
        <v/>
      </c>
      <c r="O899" s="150">
        <f t="shared" si="139"/>
        <v>0</v>
      </c>
      <c r="P899" s="151" t="str">
        <f t="shared" si="140"/>
        <v/>
      </c>
      <c r="Q899" s="1" t="str">
        <f t="shared" si="141"/>
        <v/>
      </c>
    </row>
    <row r="900" spans="2:17" s="1" customFormat="1" ht="13" x14ac:dyDescent="0.25">
      <c r="B900" s="166"/>
      <c r="C900" s="166"/>
      <c r="D900" s="164"/>
      <c r="E900" s="103"/>
      <c r="F900" s="22"/>
      <c r="G900" s="146" t="str">
        <f t="shared" si="133"/>
        <v/>
      </c>
      <c r="H900" s="146"/>
      <c r="I900" s="45">
        <f t="shared" si="134"/>
        <v>0</v>
      </c>
      <c r="J900" s="170">
        <f>IFERROR(VLOOKUP($D900,PGP!$A:$B,2,FALSE),0)</f>
        <v>0</v>
      </c>
      <c r="K900" s="147">
        <f t="shared" si="135"/>
        <v>0</v>
      </c>
      <c r="L900" s="171">
        <f t="shared" si="136"/>
        <v>0</v>
      </c>
      <c r="M900" s="148" t="str">
        <f t="shared" si="137"/>
        <v>N/A</v>
      </c>
      <c r="N900" s="149" t="str">
        <f t="shared" si="138"/>
        <v/>
      </c>
      <c r="O900" s="150">
        <f t="shared" si="139"/>
        <v>0</v>
      </c>
      <c r="P900" s="151" t="str">
        <f t="shared" si="140"/>
        <v/>
      </c>
      <c r="Q900" s="1" t="str">
        <f t="shared" si="141"/>
        <v/>
      </c>
    </row>
    <row r="901" spans="2:17" s="1" customFormat="1" ht="13" x14ac:dyDescent="0.25">
      <c r="B901" s="166"/>
      <c r="C901" s="166"/>
      <c r="D901" s="164"/>
      <c r="E901" s="103"/>
      <c r="F901" s="22"/>
      <c r="G901" s="146" t="str">
        <f t="shared" si="133"/>
        <v/>
      </c>
      <c r="H901" s="146"/>
      <c r="I901" s="45">
        <f t="shared" si="134"/>
        <v>0</v>
      </c>
      <c r="J901" s="170">
        <f>IFERROR(VLOOKUP($D901,PGP!$A:$B,2,FALSE),0)</f>
        <v>0</v>
      </c>
      <c r="K901" s="147">
        <f t="shared" si="135"/>
        <v>0</v>
      </c>
      <c r="L901" s="171">
        <f t="shared" si="136"/>
        <v>0</v>
      </c>
      <c r="M901" s="148" t="str">
        <f t="shared" si="137"/>
        <v>N/A</v>
      </c>
      <c r="N901" s="149" t="str">
        <f t="shared" si="138"/>
        <v/>
      </c>
      <c r="O901" s="150">
        <f t="shared" si="139"/>
        <v>0</v>
      </c>
      <c r="P901" s="151" t="str">
        <f t="shared" si="140"/>
        <v/>
      </c>
      <c r="Q901" s="1" t="str">
        <f t="shared" si="141"/>
        <v/>
      </c>
    </row>
    <row r="902" spans="2:17" s="1" customFormat="1" ht="13" x14ac:dyDescent="0.25">
      <c r="B902" s="166"/>
      <c r="C902" s="166"/>
      <c r="D902" s="164"/>
      <c r="E902" s="103"/>
      <c r="F902" s="22"/>
      <c r="G902" s="146" t="str">
        <f t="shared" si="133"/>
        <v/>
      </c>
      <c r="H902" s="146"/>
      <c r="I902" s="45">
        <f t="shared" si="134"/>
        <v>0</v>
      </c>
      <c r="J902" s="170">
        <f>IFERROR(VLOOKUP($D902,PGP!$A:$B,2,FALSE),0)</f>
        <v>0</v>
      </c>
      <c r="K902" s="147">
        <f t="shared" si="135"/>
        <v>0</v>
      </c>
      <c r="L902" s="171">
        <f t="shared" si="136"/>
        <v>0</v>
      </c>
      <c r="M902" s="148" t="str">
        <f t="shared" si="137"/>
        <v>N/A</v>
      </c>
      <c r="N902" s="149" t="str">
        <f t="shared" si="138"/>
        <v/>
      </c>
      <c r="O902" s="150">
        <f t="shared" si="139"/>
        <v>0</v>
      </c>
      <c r="P902" s="151" t="str">
        <f t="shared" si="140"/>
        <v/>
      </c>
      <c r="Q902" s="1" t="str">
        <f t="shared" si="141"/>
        <v/>
      </c>
    </row>
    <row r="903" spans="2:17" s="1" customFormat="1" ht="13" x14ac:dyDescent="0.25">
      <c r="B903" s="166"/>
      <c r="C903" s="166"/>
      <c r="D903" s="164"/>
      <c r="E903" s="103"/>
      <c r="F903" s="22"/>
      <c r="G903" s="146" t="str">
        <f t="shared" si="133"/>
        <v/>
      </c>
      <c r="H903" s="146"/>
      <c r="I903" s="45">
        <f t="shared" si="134"/>
        <v>0</v>
      </c>
      <c r="J903" s="170">
        <f>IFERROR(VLOOKUP($D903,PGP!$A:$B,2,FALSE),0)</f>
        <v>0</v>
      </c>
      <c r="K903" s="147">
        <f t="shared" si="135"/>
        <v>0</v>
      </c>
      <c r="L903" s="171">
        <f t="shared" si="136"/>
        <v>0</v>
      </c>
      <c r="M903" s="148" t="str">
        <f t="shared" si="137"/>
        <v>N/A</v>
      </c>
      <c r="N903" s="149" t="str">
        <f t="shared" si="138"/>
        <v/>
      </c>
      <c r="O903" s="150">
        <f t="shared" si="139"/>
        <v>0</v>
      </c>
      <c r="P903" s="151" t="str">
        <f t="shared" si="140"/>
        <v/>
      </c>
      <c r="Q903" s="1" t="str">
        <f t="shared" si="141"/>
        <v/>
      </c>
    </row>
    <row r="904" spans="2:17" s="1" customFormat="1" ht="13" x14ac:dyDescent="0.25">
      <c r="B904" s="166"/>
      <c r="C904" s="166"/>
      <c r="D904" s="164"/>
      <c r="E904" s="103"/>
      <c r="F904" s="22"/>
      <c r="G904" s="146" t="str">
        <f t="shared" si="133"/>
        <v/>
      </c>
      <c r="H904" s="146"/>
      <c r="I904" s="45">
        <f t="shared" si="134"/>
        <v>0</v>
      </c>
      <c r="J904" s="170">
        <f>IFERROR(VLOOKUP($D904,PGP!$A:$B,2,FALSE),0)</f>
        <v>0</v>
      </c>
      <c r="K904" s="147">
        <f t="shared" si="135"/>
        <v>0</v>
      </c>
      <c r="L904" s="171">
        <f t="shared" si="136"/>
        <v>0</v>
      </c>
      <c r="M904" s="148" t="str">
        <f t="shared" si="137"/>
        <v>N/A</v>
      </c>
      <c r="N904" s="149" t="str">
        <f t="shared" si="138"/>
        <v/>
      </c>
      <c r="O904" s="150">
        <f t="shared" si="139"/>
        <v>0</v>
      </c>
      <c r="P904" s="151" t="str">
        <f t="shared" si="140"/>
        <v/>
      </c>
      <c r="Q904" s="1" t="str">
        <f t="shared" si="141"/>
        <v/>
      </c>
    </row>
    <row r="905" spans="2:17" s="1" customFormat="1" ht="13" x14ac:dyDescent="0.25">
      <c r="B905" s="166"/>
      <c r="C905" s="166"/>
      <c r="D905" s="164"/>
      <c r="E905" s="103"/>
      <c r="F905" s="22"/>
      <c r="G905" s="146" t="str">
        <f t="shared" si="133"/>
        <v/>
      </c>
      <c r="H905" s="146"/>
      <c r="I905" s="45">
        <f t="shared" si="134"/>
        <v>0</v>
      </c>
      <c r="J905" s="170">
        <f>IFERROR(VLOOKUP($D905,PGP!$A:$B,2,FALSE),0)</f>
        <v>0</v>
      </c>
      <c r="K905" s="147">
        <f t="shared" si="135"/>
        <v>0</v>
      </c>
      <c r="L905" s="171">
        <f t="shared" si="136"/>
        <v>0</v>
      </c>
      <c r="M905" s="148" t="str">
        <f t="shared" si="137"/>
        <v>N/A</v>
      </c>
      <c r="N905" s="149" t="str">
        <f t="shared" si="138"/>
        <v/>
      </c>
      <c r="O905" s="150">
        <f t="shared" si="139"/>
        <v>0</v>
      </c>
      <c r="P905" s="151" t="str">
        <f t="shared" si="140"/>
        <v/>
      </c>
      <c r="Q905" s="1" t="str">
        <f t="shared" si="141"/>
        <v/>
      </c>
    </row>
    <row r="906" spans="2:17" s="1" customFormat="1" ht="13" x14ac:dyDescent="0.25">
      <c r="B906" s="166"/>
      <c r="C906" s="166"/>
      <c r="D906" s="164"/>
      <c r="E906" s="103"/>
      <c r="F906" s="22"/>
      <c r="G906" s="146" t="str">
        <f t="shared" si="133"/>
        <v/>
      </c>
      <c r="H906" s="146"/>
      <c r="I906" s="45">
        <f t="shared" si="134"/>
        <v>0</v>
      </c>
      <c r="J906" s="170">
        <f>IFERROR(VLOOKUP($D906,PGP!$A:$B,2,FALSE),0)</f>
        <v>0</v>
      </c>
      <c r="K906" s="147">
        <f t="shared" si="135"/>
        <v>0</v>
      </c>
      <c r="L906" s="171">
        <f t="shared" si="136"/>
        <v>0</v>
      </c>
      <c r="M906" s="148" t="str">
        <f t="shared" si="137"/>
        <v>N/A</v>
      </c>
      <c r="N906" s="149" t="str">
        <f t="shared" si="138"/>
        <v/>
      </c>
      <c r="O906" s="150">
        <f t="shared" si="139"/>
        <v>0</v>
      </c>
      <c r="P906" s="151" t="str">
        <f t="shared" si="140"/>
        <v/>
      </c>
      <c r="Q906" s="1" t="str">
        <f t="shared" si="141"/>
        <v/>
      </c>
    </row>
    <row r="907" spans="2:17" s="1" customFormat="1" ht="13" x14ac:dyDescent="0.25">
      <c r="B907" s="166"/>
      <c r="C907" s="166"/>
      <c r="D907" s="164"/>
      <c r="E907" s="103"/>
      <c r="F907" s="22"/>
      <c r="G907" s="146" t="str">
        <f t="shared" si="133"/>
        <v/>
      </c>
      <c r="H907" s="146"/>
      <c r="I907" s="45">
        <f t="shared" si="134"/>
        <v>0</v>
      </c>
      <c r="J907" s="170">
        <f>IFERROR(VLOOKUP($D907,PGP!$A:$B,2,FALSE),0)</f>
        <v>0</v>
      </c>
      <c r="K907" s="147">
        <f t="shared" si="135"/>
        <v>0</v>
      </c>
      <c r="L907" s="171">
        <f t="shared" si="136"/>
        <v>0</v>
      </c>
      <c r="M907" s="148" t="str">
        <f t="shared" si="137"/>
        <v>N/A</v>
      </c>
      <c r="N907" s="149" t="str">
        <f t="shared" si="138"/>
        <v/>
      </c>
      <c r="O907" s="150">
        <f t="shared" si="139"/>
        <v>0</v>
      </c>
      <c r="P907" s="151" t="str">
        <f t="shared" si="140"/>
        <v/>
      </c>
      <c r="Q907" s="1" t="str">
        <f t="shared" si="141"/>
        <v/>
      </c>
    </row>
    <row r="908" spans="2:17" s="1" customFormat="1" ht="13" x14ac:dyDescent="0.25">
      <c r="B908" s="166"/>
      <c r="C908" s="166"/>
      <c r="D908" s="164"/>
      <c r="E908" s="103"/>
      <c r="F908" s="22"/>
      <c r="G908" s="146" t="str">
        <f t="shared" si="133"/>
        <v/>
      </c>
      <c r="H908" s="146"/>
      <c r="I908" s="45">
        <f t="shared" si="134"/>
        <v>0</v>
      </c>
      <c r="J908" s="170">
        <f>IFERROR(VLOOKUP($D908,PGP!$A:$B,2,FALSE),0)</f>
        <v>0</v>
      </c>
      <c r="K908" s="147">
        <f t="shared" si="135"/>
        <v>0</v>
      </c>
      <c r="L908" s="171">
        <f t="shared" si="136"/>
        <v>0</v>
      </c>
      <c r="M908" s="148" t="str">
        <f t="shared" si="137"/>
        <v>N/A</v>
      </c>
      <c r="N908" s="149" t="str">
        <f t="shared" si="138"/>
        <v/>
      </c>
      <c r="O908" s="150">
        <f t="shared" si="139"/>
        <v>0</v>
      </c>
      <c r="P908" s="151" t="str">
        <f t="shared" si="140"/>
        <v/>
      </c>
      <c r="Q908" s="1" t="str">
        <f t="shared" si="141"/>
        <v/>
      </c>
    </row>
    <row r="909" spans="2:17" s="1" customFormat="1" ht="13" x14ac:dyDescent="0.25">
      <c r="B909" s="166"/>
      <c r="C909" s="166"/>
      <c r="D909" s="164"/>
      <c r="E909" s="103"/>
      <c r="F909" s="22"/>
      <c r="G909" s="146" t="str">
        <f t="shared" si="133"/>
        <v/>
      </c>
      <c r="H909" s="146"/>
      <c r="I909" s="45">
        <f t="shared" si="134"/>
        <v>0</v>
      </c>
      <c r="J909" s="170">
        <f>IFERROR(VLOOKUP($D909,PGP!$A:$B,2,FALSE),0)</f>
        <v>0</v>
      </c>
      <c r="K909" s="147">
        <f t="shared" si="135"/>
        <v>0</v>
      </c>
      <c r="L909" s="171">
        <f t="shared" si="136"/>
        <v>0</v>
      </c>
      <c r="M909" s="148" t="str">
        <f t="shared" si="137"/>
        <v>N/A</v>
      </c>
      <c r="N909" s="149" t="str">
        <f t="shared" si="138"/>
        <v/>
      </c>
      <c r="O909" s="150">
        <f t="shared" si="139"/>
        <v>0</v>
      </c>
      <c r="P909" s="151" t="str">
        <f t="shared" si="140"/>
        <v/>
      </c>
      <c r="Q909" s="1" t="str">
        <f t="shared" si="141"/>
        <v/>
      </c>
    </row>
    <row r="910" spans="2:17" s="1" customFormat="1" ht="13" x14ac:dyDescent="0.25">
      <c r="B910" s="166"/>
      <c r="C910" s="166"/>
      <c r="D910" s="164"/>
      <c r="E910" s="103"/>
      <c r="F910" s="22"/>
      <c r="G910" s="146" t="str">
        <f t="shared" si="133"/>
        <v/>
      </c>
      <c r="H910" s="146"/>
      <c r="I910" s="45">
        <f t="shared" si="134"/>
        <v>0</v>
      </c>
      <c r="J910" s="170">
        <f>IFERROR(VLOOKUP($D910,PGP!$A:$B,2,FALSE),0)</f>
        <v>0</v>
      </c>
      <c r="K910" s="147">
        <f t="shared" si="135"/>
        <v>0</v>
      </c>
      <c r="L910" s="171">
        <f t="shared" si="136"/>
        <v>0</v>
      </c>
      <c r="M910" s="148" t="str">
        <f t="shared" si="137"/>
        <v>N/A</v>
      </c>
      <c r="N910" s="149" t="str">
        <f t="shared" si="138"/>
        <v/>
      </c>
      <c r="O910" s="150">
        <f t="shared" si="139"/>
        <v>0</v>
      </c>
      <c r="P910" s="151" t="str">
        <f t="shared" si="140"/>
        <v/>
      </c>
      <c r="Q910" s="1" t="str">
        <f t="shared" si="141"/>
        <v/>
      </c>
    </row>
    <row r="911" spans="2:17" s="1" customFormat="1" ht="13" x14ac:dyDescent="0.25">
      <c r="B911" s="166"/>
      <c r="C911" s="166"/>
      <c r="D911" s="164"/>
      <c r="E911" s="103"/>
      <c r="F911" s="22"/>
      <c r="G911" s="146" t="str">
        <f t="shared" si="133"/>
        <v/>
      </c>
      <c r="H911" s="146"/>
      <c r="I911" s="45">
        <f t="shared" si="134"/>
        <v>0</v>
      </c>
      <c r="J911" s="170">
        <f>IFERROR(VLOOKUP($D911,PGP!$A:$B,2,FALSE),0)</f>
        <v>0</v>
      </c>
      <c r="K911" s="147">
        <f t="shared" si="135"/>
        <v>0</v>
      </c>
      <c r="L911" s="171">
        <f t="shared" si="136"/>
        <v>0</v>
      </c>
      <c r="M911" s="148" t="str">
        <f t="shared" si="137"/>
        <v>N/A</v>
      </c>
      <c r="N911" s="149" t="str">
        <f t="shared" si="138"/>
        <v/>
      </c>
      <c r="O911" s="150">
        <f t="shared" si="139"/>
        <v>0</v>
      </c>
      <c r="P911" s="151" t="str">
        <f t="shared" si="140"/>
        <v/>
      </c>
      <c r="Q911" s="1" t="str">
        <f t="shared" si="141"/>
        <v/>
      </c>
    </row>
    <row r="912" spans="2:17" s="1" customFormat="1" ht="13" x14ac:dyDescent="0.25">
      <c r="B912" s="166"/>
      <c r="C912" s="166"/>
      <c r="D912" s="164"/>
      <c r="E912" s="103"/>
      <c r="F912" s="22"/>
      <c r="G912" s="146" t="str">
        <f t="shared" si="133"/>
        <v/>
      </c>
      <c r="H912" s="146"/>
      <c r="I912" s="45">
        <f t="shared" si="134"/>
        <v>0</v>
      </c>
      <c r="J912" s="170">
        <f>IFERROR(VLOOKUP($D912,PGP!$A:$B,2,FALSE),0)</f>
        <v>0</v>
      </c>
      <c r="K912" s="147">
        <f t="shared" si="135"/>
        <v>0</v>
      </c>
      <c r="L912" s="171">
        <f t="shared" si="136"/>
        <v>0</v>
      </c>
      <c r="M912" s="148" t="str">
        <f t="shared" si="137"/>
        <v>N/A</v>
      </c>
      <c r="N912" s="149" t="str">
        <f t="shared" si="138"/>
        <v/>
      </c>
      <c r="O912" s="150">
        <f t="shared" si="139"/>
        <v>0</v>
      </c>
      <c r="P912" s="151" t="str">
        <f t="shared" si="140"/>
        <v/>
      </c>
      <c r="Q912" s="1" t="str">
        <f t="shared" si="141"/>
        <v/>
      </c>
    </row>
    <row r="913" spans="2:17" s="1" customFormat="1" ht="13" x14ac:dyDescent="0.25">
      <c r="B913" s="166"/>
      <c r="C913" s="166"/>
      <c r="D913" s="164"/>
      <c r="E913" s="103"/>
      <c r="F913" s="22"/>
      <c r="G913" s="146" t="str">
        <f t="shared" si="133"/>
        <v/>
      </c>
      <c r="H913" s="146"/>
      <c r="I913" s="45">
        <f t="shared" si="134"/>
        <v>0</v>
      </c>
      <c r="J913" s="170">
        <f>IFERROR(VLOOKUP($D913,PGP!$A:$B,2,FALSE),0)</f>
        <v>0</v>
      </c>
      <c r="K913" s="147">
        <f t="shared" si="135"/>
        <v>0</v>
      </c>
      <c r="L913" s="171">
        <f t="shared" si="136"/>
        <v>0</v>
      </c>
      <c r="M913" s="148" t="str">
        <f t="shared" si="137"/>
        <v>N/A</v>
      </c>
      <c r="N913" s="149" t="str">
        <f t="shared" si="138"/>
        <v/>
      </c>
      <c r="O913" s="150">
        <f t="shared" si="139"/>
        <v>0</v>
      </c>
      <c r="P913" s="151" t="str">
        <f t="shared" si="140"/>
        <v/>
      </c>
      <c r="Q913" s="1" t="str">
        <f t="shared" si="141"/>
        <v/>
      </c>
    </row>
    <row r="914" spans="2:17" s="1" customFormat="1" ht="13" x14ac:dyDescent="0.25">
      <c r="B914" s="166"/>
      <c r="C914" s="166"/>
      <c r="D914" s="164"/>
      <c r="E914" s="103"/>
      <c r="F914" s="22"/>
      <c r="G914" s="146" t="str">
        <f t="shared" si="133"/>
        <v/>
      </c>
      <c r="H914" s="146"/>
      <c r="I914" s="45">
        <f t="shared" si="134"/>
        <v>0</v>
      </c>
      <c r="J914" s="170">
        <f>IFERROR(VLOOKUP($D914,PGP!$A:$B,2,FALSE),0)</f>
        <v>0</v>
      </c>
      <c r="K914" s="147">
        <f t="shared" si="135"/>
        <v>0</v>
      </c>
      <c r="L914" s="171">
        <f t="shared" si="136"/>
        <v>0</v>
      </c>
      <c r="M914" s="148" t="str">
        <f t="shared" si="137"/>
        <v>N/A</v>
      </c>
      <c r="N914" s="149" t="str">
        <f t="shared" si="138"/>
        <v/>
      </c>
      <c r="O914" s="150">
        <f t="shared" si="139"/>
        <v>0</v>
      </c>
      <c r="P914" s="151" t="str">
        <f t="shared" si="140"/>
        <v/>
      </c>
      <c r="Q914" s="1" t="str">
        <f t="shared" si="141"/>
        <v/>
      </c>
    </row>
    <row r="915" spans="2:17" s="1" customFormat="1" ht="13" x14ac:dyDescent="0.25">
      <c r="B915" s="166"/>
      <c r="C915" s="166"/>
      <c r="D915" s="164"/>
      <c r="E915" s="103"/>
      <c r="F915" s="22"/>
      <c r="G915" s="146" t="str">
        <f t="shared" si="133"/>
        <v/>
      </c>
      <c r="H915" s="146"/>
      <c r="I915" s="45">
        <f t="shared" si="134"/>
        <v>0</v>
      </c>
      <c r="J915" s="170">
        <f>IFERROR(VLOOKUP($D915,PGP!$A:$B,2,FALSE),0)</f>
        <v>0</v>
      </c>
      <c r="K915" s="147">
        <f t="shared" si="135"/>
        <v>0</v>
      </c>
      <c r="L915" s="171">
        <f t="shared" si="136"/>
        <v>0</v>
      </c>
      <c r="M915" s="148" t="str">
        <f t="shared" si="137"/>
        <v>N/A</v>
      </c>
      <c r="N915" s="149" t="str">
        <f t="shared" si="138"/>
        <v/>
      </c>
      <c r="O915" s="150">
        <f t="shared" si="139"/>
        <v>0</v>
      </c>
      <c r="P915" s="151" t="str">
        <f t="shared" si="140"/>
        <v/>
      </c>
      <c r="Q915" s="1" t="str">
        <f t="shared" si="141"/>
        <v/>
      </c>
    </row>
    <row r="916" spans="2:17" s="1" customFormat="1" ht="13" x14ac:dyDescent="0.25">
      <c r="B916" s="166"/>
      <c r="C916" s="166"/>
      <c r="D916" s="164"/>
      <c r="E916" s="103"/>
      <c r="F916" s="22"/>
      <c r="G916" s="146" t="str">
        <f t="shared" si="133"/>
        <v/>
      </c>
      <c r="H916" s="146"/>
      <c r="I916" s="45">
        <f t="shared" si="134"/>
        <v>0</v>
      </c>
      <c r="J916" s="170">
        <f>IFERROR(VLOOKUP($D916,PGP!$A:$B,2,FALSE),0)</f>
        <v>0</v>
      </c>
      <c r="K916" s="147">
        <f t="shared" si="135"/>
        <v>0</v>
      </c>
      <c r="L916" s="171">
        <f t="shared" si="136"/>
        <v>0</v>
      </c>
      <c r="M916" s="148" t="str">
        <f t="shared" si="137"/>
        <v>N/A</v>
      </c>
      <c r="N916" s="149" t="str">
        <f t="shared" si="138"/>
        <v/>
      </c>
      <c r="O916" s="150">
        <f t="shared" si="139"/>
        <v>0</v>
      </c>
      <c r="P916" s="151" t="str">
        <f t="shared" si="140"/>
        <v/>
      </c>
      <c r="Q916" s="1" t="str">
        <f t="shared" si="141"/>
        <v/>
      </c>
    </row>
    <row r="917" spans="2:17" s="1" customFormat="1" ht="13" x14ac:dyDescent="0.25">
      <c r="B917" s="166"/>
      <c r="C917" s="166"/>
      <c r="D917" s="164"/>
      <c r="E917" s="103"/>
      <c r="F917" s="22"/>
      <c r="G917" s="146" t="str">
        <f t="shared" si="133"/>
        <v/>
      </c>
      <c r="H917" s="146"/>
      <c r="I917" s="45">
        <f t="shared" si="134"/>
        <v>0</v>
      </c>
      <c r="J917" s="170">
        <f>IFERROR(VLOOKUP($D917,PGP!$A:$B,2,FALSE),0)</f>
        <v>0</v>
      </c>
      <c r="K917" s="147">
        <f t="shared" si="135"/>
        <v>0</v>
      </c>
      <c r="L917" s="171">
        <f t="shared" si="136"/>
        <v>0</v>
      </c>
      <c r="M917" s="148" t="str">
        <f t="shared" si="137"/>
        <v>N/A</v>
      </c>
      <c r="N917" s="149" t="str">
        <f t="shared" si="138"/>
        <v/>
      </c>
      <c r="O917" s="150">
        <f t="shared" si="139"/>
        <v>0</v>
      </c>
      <c r="P917" s="151" t="str">
        <f t="shared" si="140"/>
        <v/>
      </c>
      <c r="Q917" s="1" t="str">
        <f t="shared" si="141"/>
        <v/>
      </c>
    </row>
    <row r="918" spans="2:17" s="1" customFormat="1" ht="13" x14ac:dyDescent="0.25">
      <c r="B918" s="166"/>
      <c r="C918" s="166"/>
      <c r="D918" s="164"/>
      <c r="E918" s="103"/>
      <c r="F918" s="22"/>
      <c r="G918" s="146" t="str">
        <f t="shared" si="133"/>
        <v/>
      </c>
      <c r="H918" s="146"/>
      <c r="I918" s="45">
        <f t="shared" si="134"/>
        <v>0</v>
      </c>
      <c r="J918" s="170">
        <f>IFERROR(VLOOKUP($D918,PGP!$A:$B,2,FALSE),0)</f>
        <v>0</v>
      </c>
      <c r="K918" s="147">
        <f t="shared" si="135"/>
        <v>0</v>
      </c>
      <c r="L918" s="171">
        <f t="shared" si="136"/>
        <v>0</v>
      </c>
      <c r="M918" s="148" t="str">
        <f t="shared" si="137"/>
        <v>N/A</v>
      </c>
      <c r="N918" s="149" t="str">
        <f t="shared" si="138"/>
        <v/>
      </c>
      <c r="O918" s="150">
        <f t="shared" si="139"/>
        <v>0</v>
      </c>
      <c r="P918" s="151" t="str">
        <f t="shared" si="140"/>
        <v/>
      </c>
      <c r="Q918" s="1" t="str">
        <f t="shared" si="141"/>
        <v/>
      </c>
    </row>
    <row r="919" spans="2:17" s="1" customFormat="1" ht="13" x14ac:dyDescent="0.25">
      <c r="B919" s="166"/>
      <c r="C919" s="166"/>
      <c r="D919" s="164"/>
      <c r="E919" s="103"/>
      <c r="F919" s="22"/>
      <c r="G919" s="146" t="str">
        <f t="shared" si="133"/>
        <v/>
      </c>
      <c r="H919" s="146"/>
      <c r="I919" s="45">
        <f t="shared" si="134"/>
        <v>0</v>
      </c>
      <c r="J919" s="170">
        <f>IFERROR(VLOOKUP($D919,PGP!$A:$B,2,FALSE),0)</f>
        <v>0</v>
      </c>
      <c r="K919" s="147">
        <f t="shared" si="135"/>
        <v>0</v>
      </c>
      <c r="L919" s="171">
        <f t="shared" si="136"/>
        <v>0</v>
      </c>
      <c r="M919" s="148" t="str">
        <f t="shared" si="137"/>
        <v>N/A</v>
      </c>
      <c r="N919" s="149" t="str">
        <f t="shared" si="138"/>
        <v/>
      </c>
      <c r="O919" s="150">
        <f t="shared" si="139"/>
        <v>0</v>
      </c>
      <c r="P919" s="151" t="str">
        <f t="shared" si="140"/>
        <v/>
      </c>
      <c r="Q919" s="1" t="str">
        <f t="shared" si="141"/>
        <v/>
      </c>
    </row>
    <row r="920" spans="2:17" s="1" customFormat="1" ht="13" x14ac:dyDescent="0.25">
      <c r="B920" s="166"/>
      <c r="C920" s="166"/>
      <c r="D920" s="164"/>
      <c r="E920" s="103"/>
      <c r="F920" s="22"/>
      <c r="G920" s="146" t="str">
        <f t="shared" si="133"/>
        <v/>
      </c>
      <c r="H920" s="146"/>
      <c r="I920" s="45">
        <f t="shared" si="134"/>
        <v>0</v>
      </c>
      <c r="J920" s="170">
        <f>IFERROR(VLOOKUP($D920,PGP!$A:$B,2,FALSE),0)</f>
        <v>0</v>
      </c>
      <c r="K920" s="147">
        <f t="shared" si="135"/>
        <v>0</v>
      </c>
      <c r="L920" s="171">
        <f t="shared" si="136"/>
        <v>0</v>
      </c>
      <c r="M920" s="148" t="str">
        <f t="shared" si="137"/>
        <v>N/A</v>
      </c>
      <c r="N920" s="149" t="str">
        <f t="shared" si="138"/>
        <v/>
      </c>
      <c r="O920" s="150">
        <f t="shared" si="139"/>
        <v>0</v>
      </c>
      <c r="P920" s="151" t="str">
        <f t="shared" si="140"/>
        <v/>
      </c>
      <c r="Q920" s="1" t="str">
        <f t="shared" si="141"/>
        <v/>
      </c>
    </row>
    <row r="921" spans="2:17" s="1" customFormat="1" ht="13" x14ac:dyDescent="0.25">
      <c r="B921" s="166"/>
      <c r="C921" s="166"/>
      <c r="D921" s="164"/>
      <c r="E921" s="103"/>
      <c r="F921" s="22"/>
      <c r="G921" s="146" t="str">
        <f t="shared" si="133"/>
        <v/>
      </c>
      <c r="H921" s="146"/>
      <c r="I921" s="45">
        <f t="shared" si="134"/>
        <v>0</v>
      </c>
      <c r="J921" s="170">
        <f>IFERROR(VLOOKUP($D921,PGP!$A:$B,2,FALSE),0)</f>
        <v>0</v>
      </c>
      <c r="K921" s="147">
        <f t="shared" si="135"/>
        <v>0</v>
      </c>
      <c r="L921" s="171">
        <f t="shared" si="136"/>
        <v>0</v>
      </c>
      <c r="M921" s="148" t="str">
        <f t="shared" si="137"/>
        <v>N/A</v>
      </c>
      <c r="N921" s="149" t="str">
        <f t="shared" si="138"/>
        <v/>
      </c>
      <c r="O921" s="150">
        <f t="shared" si="139"/>
        <v>0</v>
      </c>
      <c r="P921" s="151" t="str">
        <f t="shared" si="140"/>
        <v/>
      </c>
      <c r="Q921" s="1" t="str">
        <f t="shared" si="141"/>
        <v/>
      </c>
    </row>
    <row r="922" spans="2:17" s="1" customFormat="1" ht="13" x14ac:dyDescent="0.25">
      <c r="B922" s="166"/>
      <c r="C922" s="166"/>
      <c r="D922" s="164"/>
      <c r="E922" s="103"/>
      <c r="F922" s="22"/>
      <c r="G922" s="146" t="str">
        <f t="shared" si="133"/>
        <v/>
      </c>
      <c r="H922" s="146"/>
      <c r="I922" s="45">
        <f t="shared" si="134"/>
        <v>0</v>
      </c>
      <c r="J922" s="170">
        <f>IFERROR(VLOOKUP($D922,PGP!$A:$B,2,FALSE),0)</f>
        <v>0</v>
      </c>
      <c r="K922" s="147">
        <f t="shared" si="135"/>
        <v>0</v>
      </c>
      <c r="L922" s="171">
        <f t="shared" si="136"/>
        <v>0</v>
      </c>
      <c r="M922" s="148" t="str">
        <f t="shared" si="137"/>
        <v>N/A</v>
      </c>
      <c r="N922" s="149" t="str">
        <f t="shared" si="138"/>
        <v/>
      </c>
      <c r="O922" s="150">
        <f t="shared" si="139"/>
        <v>0</v>
      </c>
      <c r="P922" s="151" t="str">
        <f t="shared" si="140"/>
        <v/>
      </c>
      <c r="Q922" s="1" t="str">
        <f t="shared" si="141"/>
        <v/>
      </c>
    </row>
    <row r="923" spans="2:17" s="1" customFormat="1" ht="13" x14ac:dyDescent="0.25">
      <c r="B923" s="166"/>
      <c r="C923" s="166"/>
      <c r="D923" s="164"/>
      <c r="E923" s="103"/>
      <c r="F923" s="22"/>
      <c r="G923" s="146" t="str">
        <f t="shared" si="133"/>
        <v/>
      </c>
      <c r="H923" s="146"/>
      <c r="I923" s="45">
        <f t="shared" si="134"/>
        <v>0</v>
      </c>
      <c r="J923" s="170">
        <f>IFERROR(VLOOKUP($D923,PGP!$A:$B,2,FALSE),0)</f>
        <v>0</v>
      </c>
      <c r="K923" s="147">
        <f t="shared" si="135"/>
        <v>0</v>
      </c>
      <c r="L923" s="171">
        <f t="shared" si="136"/>
        <v>0</v>
      </c>
      <c r="M923" s="148" t="str">
        <f t="shared" si="137"/>
        <v>N/A</v>
      </c>
      <c r="N923" s="149" t="str">
        <f t="shared" si="138"/>
        <v/>
      </c>
      <c r="O923" s="150">
        <f t="shared" si="139"/>
        <v>0</v>
      </c>
      <c r="P923" s="151" t="str">
        <f t="shared" si="140"/>
        <v/>
      </c>
      <c r="Q923" s="1" t="str">
        <f t="shared" si="141"/>
        <v/>
      </c>
    </row>
    <row r="924" spans="2:17" s="1" customFormat="1" ht="13" x14ac:dyDescent="0.25">
      <c r="B924" s="166"/>
      <c r="C924" s="166"/>
      <c r="D924" s="164"/>
      <c r="E924" s="103"/>
      <c r="F924" s="22"/>
      <c r="G924" s="146" t="str">
        <f t="shared" si="133"/>
        <v/>
      </c>
      <c r="H924" s="146"/>
      <c r="I924" s="45">
        <f t="shared" si="134"/>
        <v>0</v>
      </c>
      <c r="J924" s="170">
        <f>IFERROR(VLOOKUP($D924,PGP!$A:$B,2,FALSE),0)</f>
        <v>0</v>
      </c>
      <c r="K924" s="147">
        <f t="shared" si="135"/>
        <v>0</v>
      </c>
      <c r="L924" s="171">
        <f t="shared" si="136"/>
        <v>0</v>
      </c>
      <c r="M924" s="148" t="str">
        <f t="shared" si="137"/>
        <v>N/A</v>
      </c>
      <c r="N924" s="149" t="str">
        <f t="shared" si="138"/>
        <v/>
      </c>
      <c r="O924" s="150">
        <f t="shared" si="139"/>
        <v>0</v>
      </c>
      <c r="P924" s="151" t="str">
        <f t="shared" si="140"/>
        <v/>
      </c>
      <c r="Q924" s="1" t="str">
        <f t="shared" si="141"/>
        <v/>
      </c>
    </row>
    <row r="925" spans="2:17" s="1" customFormat="1" ht="13" x14ac:dyDescent="0.25">
      <c r="B925" s="166"/>
      <c r="C925" s="166"/>
      <c r="D925" s="164"/>
      <c r="E925" s="103"/>
      <c r="F925" s="22"/>
      <c r="G925" s="146" t="str">
        <f t="shared" si="133"/>
        <v/>
      </c>
      <c r="H925" s="146"/>
      <c r="I925" s="45">
        <f t="shared" si="134"/>
        <v>0</v>
      </c>
      <c r="J925" s="170">
        <f>IFERROR(VLOOKUP($D925,PGP!$A:$B,2,FALSE),0)</f>
        <v>0</v>
      </c>
      <c r="K925" s="147">
        <f t="shared" si="135"/>
        <v>0</v>
      </c>
      <c r="L925" s="171">
        <f t="shared" si="136"/>
        <v>0</v>
      </c>
      <c r="M925" s="148" t="str">
        <f t="shared" si="137"/>
        <v>N/A</v>
      </c>
      <c r="N925" s="149" t="str">
        <f t="shared" si="138"/>
        <v/>
      </c>
      <c r="O925" s="150">
        <f t="shared" si="139"/>
        <v>0</v>
      </c>
      <c r="P925" s="151" t="str">
        <f t="shared" si="140"/>
        <v/>
      </c>
      <c r="Q925" s="1" t="str">
        <f t="shared" si="141"/>
        <v/>
      </c>
    </row>
    <row r="926" spans="2:17" s="1" customFormat="1" ht="13" x14ac:dyDescent="0.25">
      <c r="B926" s="166"/>
      <c r="C926" s="166"/>
      <c r="D926" s="164"/>
      <c r="E926" s="103"/>
      <c r="F926" s="22"/>
      <c r="G926" s="146" t="str">
        <f t="shared" si="133"/>
        <v/>
      </c>
      <c r="H926" s="146"/>
      <c r="I926" s="45">
        <f t="shared" si="134"/>
        <v>0</v>
      </c>
      <c r="J926" s="170">
        <f>IFERROR(VLOOKUP($D926,PGP!$A:$B,2,FALSE),0)</f>
        <v>0</v>
      </c>
      <c r="K926" s="147">
        <f t="shared" si="135"/>
        <v>0</v>
      </c>
      <c r="L926" s="171">
        <f t="shared" si="136"/>
        <v>0</v>
      </c>
      <c r="M926" s="148" t="str">
        <f t="shared" si="137"/>
        <v>N/A</v>
      </c>
      <c r="N926" s="149" t="str">
        <f t="shared" si="138"/>
        <v/>
      </c>
      <c r="O926" s="150">
        <f t="shared" si="139"/>
        <v>0</v>
      </c>
      <c r="P926" s="151" t="str">
        <f t="shared" si="140"/>
        <v/>
      </c>
      <c r="Q926" s="1" t="str">
        <f t="shared" si="141"/>
        <v/>
      </c>
    </row>
    <row r="927" spans="2:17" s="1" customFormat="1" ht="13" x14ac:dyDescent="0.25">
      <c r="B927" s="166"/>
      <c r="C927" s="166"/>
      <c r="D927" s="164"/>
      <c r="E927" s="103"/>
      <c r="F927" s="22"/>
      <c r="G927" s="146" t="str">
        <f t="shared" si="133"/>
        <v/>
      </c>
      <c r="H927" s="146"/>
      <c r="I927" s="45">
        <f t="shared" si="134"/>
        <v>0</v>
      </c>
      <c r="J927" s="170">
        <f>IFERROR(VLOOKUP($D927,PGP!$A:$B,2,FALSE),0)</f>
        <v>0</v>
      </c>
      <c r="K927" s="147">
        <f t="shared" si="135"/>
        <v>0</v>
      </c>
      <c r="L927" s="171">
        <f t="shared" si="136"/>
        <v>0</v>
      </c>
      <c r="M927" s="148" t="str">
        <f t="shared" si="137"/>
        <v>N/A</v>
      </c>
      <c r="N927" s="149" t="str">
        <f t="shared" si="138"/>
        <v/>
      </c>
      <c r="O927" s="150">
        <f t="shared" si="139"/>
        <v>0</v>
      </c>
      <c r="P927" s="151" t="str">
        <f t="shared" si="140"/>
        <v/>
      </c>
      <c r="Q927" s="1" t="str">
        <f t="shared" si="141"/>
        <v/>
      </c>
    </row>
    <row r="928" spans="2:17" s="1" customFormat="1" ht="13" x14ac:dyDescent="0.25">
      <c r="B928" s="166"/>
      <c r="C928" s="166"/>
      <c r="D928" s="164"/>
      <c r="E928" s="103"/>
      <c r="F928" s="22"/>
      <c r="G928" s="146" t="str">
        <f t="shared" si="133"/>
        <v/>
      </c>
      <c r="H928" s="146"/>
      <c r="I928" s="45">
        <f t="shared" si="134"/>
        <v>0</v>
      </c>
      <c r="J928" s="170">
        <f>IFERROR(VLOOKUP($D928,PGP!$A:$B,2,FALSE),0)</f>
        <v>0</v>
      </c>
      <c r="K928" s="147">
        <f t="shared" si="135"/>
        <v>0</v>
      </c>
      <c r="L928" s="171">
        <f t="shared" si="136"/>
        <v>0</v>
      </c>
      <c r="M928" s="148" t="str">
        <f t="shared" si="137"/>
        <v>N/A</v>
      </c>
      <c r="N928" s="149" t="str">
        <f t="shared" si="138"/>
        <v/>
      </c>
      <c r="O928" s="150">
        <f t="shared" si="139"/>
        <v>0</v>
      </c>
      <c r="P928" s="151" t="str">
        <f t="shared" si="140"/>
        <v/>
      </c>
      <c r="Q928" s="1" t="str">
        <f t="shared" si="141"/>
        <v/>
      </c>
    </row>
    <row r="929" spans="2:17" s="1" customFormat="1" ht="13" x14ac:dyDescent="0.25">
      <c r="B929" s="166"/>
      <c r="C929" s="166"/>
      <c r="D929" s="164"/>
      <c r="E929" s="103"/>
      <c r="F929" s="22"/>
      <c r="G929" s="146" t="str">
        <f t="shared" si="133"/>
        <v/>
      </c>
      <c r="H929" s="146"/>
      <c r="I929" s="45">
        <f t="shared" si="134"/>
        <v>0</v>
      </c>
      <c r="J929" s="170">
        <f>IFERROR(VLOOKUP($D929,PGP!$A:$B,2,FALSE),0)</f>
        <v>0</v>
      </c>
      <c r="K929" s="147">
        <f t="shared" si="135"/>
        <v>0</v>
      </c>
      <c r="L929" s="171">
        <f t="shared" si="136"/>
        <v>0</v>
      </c>
      <c r="M929" s="148" t="str">
        <f t="shared" si="137"/>
        <v>N/A</v>
      </c>
      <c r="N929" s="149" t="str">
        <f t="shared" si="138"/>
        <v/>
      </c>
      <c r="O929" s="150">
        <f t="shared" si="139"/>
        <v>0</v>
      </c>
      <c r="P929" s="151" t="str">
        <f t="shared" si="140"/>
        <v/>
      </c>
      <c r="Q929" s="1" t="str">
        <f t="shared" si="141"/>
        <v/>
      </c>
    </row>
    <row r="930" spans="2:17" s="1" customFormat="1" ht="13" x14ac:dyDescent="0.25">
      <c r="B930" s="166"/>
      <c r="C930" s="166"/>
      <c r="D930" s="164"/>
      <c r="E930" s="103"/>
      <c r="F930" s="22"/>
      <c r="G930" s="146" t="str">
        <f t="shared" si="133"/>
        <v/>
      </c>
      <c r="H930" s="146"/>
      <c r="I930" s="45">
        <f t="shared" si="134"/>
        <v>0</v>
      </c>
      <c r="J930" s="170">
        <f>IFERROR(VLOOKUP($D930,PGP!$A:$B,2,FALSE),0)</f>
        <v>0</v>
      </c>
      <c r="K930" s="147">
        <f t="shared" si="135"/>
        <v>0</v>
      </c>
      <c r="L930" s="171">
        <f t="shared" si="136"/>
        <v>0</v>
      </c>
      <c r="M930" s="148" t="str">
        <f t="shared" si="137"/>
        <v>N/A</v>
      </c>
      <c r="N930" s="149" t="str">
        <f t="shared" si="138"/>
        <v/>
      </c>
      <c r="O930" s="150">
        <f t="shared" si="139"/>
        <v>0</v>
      </c>
      <c r="P930" s="151" t="str">
        <f t="shared" si="140"/>
        <v/>
      </c>
      <c r="Q930" s="1" t="str">
        <f t="shared" si="141"/>
        <v/>
      </c>
    </row>
    <row r="931" spans="2:17" s="1" customFormat="1" ht="13" x14ac:dyDescent="0.25">
      <c r="B931" s="166"/>
      <c r="C931" s="166"/>
      <c r="D931" s="164"/>
      <c r="E931" s="103"/>
      <c r="F931" s="22"/>
      <c r="G931" s="146" t="str">
        <f t="shared" ref="G931:G994" si="142">IFERROR(F931/E931,"")</f>
        <v/>
      </c>
      <c r="H931" s="146"/>
      <c r="I931" s="45">
        <f t="shared" si="134"/>
        <v>0</v>
      </c>
      <c r="J931" s="170">
        <f>IFERROR(VLOOKUP($D931,PGP!$A:$B,2,FALSE),0)</f>
        <v>0</v>
      </c>
      <c r="K931" s="147">
        <f t="shared" si="135"/>
        <v>0</v>
      </c>
      <c r="L931" s="171">
        <f t="shared" si="136"/>
        <v>0</v>
      </c>
      <c r="M931" s="148" t="str">
        <f t="shared" si="137"/>
        <v>N/A</v>
      </c>
      <c r="N931" s="149" t="str">
        <f t="shared" si="138"/>
        <v/>
      </c>
      <c r="O931" s="150">
        <f t="shared" si="139"/>
        <v>0</v>
      </c>
      <c r="P931" s="151" t="str">
        <f t="shared" si="140"/>
        <v/>
      </c>
      <c r="Q931" s="1" t="str">
        <f t="shared" si="141"/>
        <v/>
      </c>
    </row>
    <row r="932" spans="2:17" s="1" customFormat="1" ht="13" x14ac:dyDescent="0.25">
      <c r="B932" s="166"/>
      <c r="C932" s="166"/>
      <c r="D932" s="164"/>
      <c r="E932" s="103"/>
      <c r="F932" s="22"/>
      <c r="G932" s="146" t="str">
        <f t="shared" si="142"/>
        <v/>
      </c>
      <c r="H932" s="146"/>
      <c r="I932" s="45">
        <f t="shared" si="134"/>
        <v>0</v>
      </c>
      <c r="J932" s="170">
        <f>IFERROR(VLOOKUP($D932,PGP!$A:$B,2,FALSE),0)</f>
        <v>0</v>
      </c>
      <c r="K932" s="147">
        <f t="shared" si="135"/>
        <v>0</v>
      </c>
      <c r="L932" s="171">
        <f t="shared" si="136"/>
        <v>0</v>
      </c>
      <c r="M932" s="148" t="str">
        <f t="shared" si="137"/>
        <v>N/A</v>
      </c>
      <c r="N932" s="149" t="str">
        <f t="shared" si="138"/>
        <v/>
      </c>
      <c r="O932" s="150">
        <f t="shared" si="139"/>
        <v>0</v>
      </c>
      <c r="P932" s="151" t="str">
        <f t="shared" si="140"/>
        <v/>
      </c>
      <c r="Q932" s="1" t="str">
        <f t="shared" si="141"/>
        <v/>
      </c>
    </row>
    <row r="933" spans="2:17" s="1" customFormat="1" ht="13" x14ac:dyDescent="0.25">
      <c r="B933" s="166"/>
      <c r="C933" s="166"/>
      <c r="D933" s="164"/>
      <c r="E933" s="103"/>
      <c r="F933" s="22"/>
      <c r="G933" s="146" t="str">
        <f t="shared" si="142"/>
        <v/>
      </c>
      <c r="H933" s="146"/>
      <c r="I933" s="45">
        <f t="shared" si="134"/>
        <v>0</v>
      </c>
      <c r="J933" s="170">
        <f>IFERROR(VLOOKUP($D933,PGP!$A:$B,2,FALSE),0)</f>
        <v>0</v>
      </c>
      <c r="K933" s="147">
        <f t="shared" si="135"/>
        <v>0</v>
      </c>
      <c r="L933" s="171">
        <f t="shared" si="136"/>
        <v>0</v>
      </c>
      <c r="M933" s="148" t="str">
        <f t="shared" si="137"/>
        <v>N/A</v>
      </c>
      <c r="N933" s="149" t="str">
        <f t="shared" si="138"/>
        <v/>
      </c>
      <c r="O933" s="150">
        <f t="shared" si="139"/>
        <v>0</v>
      </c>
      <c r="P933" s="151" t="str">
        <f t="shared" si="140"/>
        <v/>
      </c>
      <c r="Q933" s="1" t="str">
        <f t="shared" si="141"/>
        <v/>
      </c>
    </row>
    <row r="934" spans="2:17" s="1" customFormat="1" ht="13" x14ac:dyDescent="0.25">
      <c r="B934" s="166"/>
      <c r="C934" s="166"/>
      <c r="D934" s="164"/>
      <c r="E934" s="103"/>
      <c r="F934" s="22"/>
      <c r="G934" s="146" t="str">
        <f t="shared" si="142"/>
        <v/>
      </c>
      <c r="H934" s="146"/>
      <c r="I934" s="45">
        <f t="shared" si="134"/>
        <v>0</v>
      </c>
      <c r="J934" s="170">
        <f>IFERROR(VLOOKUP($D934,PGP!$A:$B,2,FALSE),0)</f>
        <v>0</v>
      </c>
      <c r="K934" s="147">
        <f t="shared" si="135"/>
        <v>0</v>
      </c>
      <c r="L934" s="171">
        <f t="shared" si="136"/>
        <v>0</v>
      </c>
      <c r="M934" s="148" t="str">
        <f t="shared" si="137"/>
        <v>N/A</v>
      </c>
      <c r="N934" s="149" t="str">
        <f t="shared" si="138"/>
        <v/>
      </c>
      <c r="O934" s="150">
        <f t="shared" si="139"/>
        <v>0</v>
      </c>
      <c r="P934" s="151" t="str">
        <f t="shared" si="140"/>
        <v/>
      </c>
      <c r="Q934" s="1" t="str">
        <f t="shared" si="141"/>
        <v/>
      </c>
    </row>
    <row r="935" spans="2:17" s="1" customFormat="1" ht="13" x14ac:dyDescent="0.25">
      <c r="B935" s="166"/>
      <c r="C935" s="166"/>
      <c r="D935" s="164"/>
      <c r="E935" s="103"/>
      <c r="F935" s="22"/>
      <c r="G935" s="146" t="str">
        <f t="shared" si="142"/>
        <v/>
      </c>
      <c r="H935" s="146"/>
      <c r="I935" s="45">
        <f t="shared" si="134"/>
        <v>0</v>
      </c>
      <c r="J935" s="170">
        <f>IFERROR(VLOOKUP($D935,PGP!$A:$B,2,FALSE),0)</f>
        <v>0</v>
      </c>
      <c r="K935" s="147">
        <f t="shared" si="135"/>
        <v>0</v>
      </c>
      <c r="L935" s="171">
        <f t="shared" si="136"/>
        <v>0</v>
      </c>
      <c r="M935" s="148" t="str">
        <f t="shared" si="137"/>
        <v>N/A</v>
      </c>
      <c r="N935" s="149" t="str">
        <f t="shared" si="138"/>
        <v/>
      </c>
      <c r="O935" s="150">
        <f t="shared" si="139"/>
        <v>0</v>
      </c>
      <c r="P935" s="151" t="str">
        <f t="shared" si="140"/>
        <v/>
      </c>
      <c r="Q935" s="1" t="str">
        <f t="shared" si="141"/>
        <v/>
      </c>
    </row>
    <row r="936" spans="2:17" s="1" customFormat="1" ht="13" x14ac:dyDescent="0.25">
      <c r="B936" s="166"/>
      <c r="C936" s="166"/>
      <c r="D936" s="164"/>
      <c r="E936" s="103"/>
      <c r="F936" s="22"/>
      <c r="G936" s="146" t="str">
        <f t="shared" si="142"/>
        <v/>
      </c>
      <c r="H936" s="146"/>
      <c r="I936" s="45">
        <f t="shared" si="134"/>
        <v>0</v>
      </c>
      <c r="J936" s="170">
        <f>IFERROR(VLOOKUP($D936,PGP!$A:$B,2,FALSE),0)</f>
        <v>0</v>
      </c>
      <c r="K936" s="147">
        <f t="shared" si="135"/>
        <v>0</v>
      </c>
      <c r="L936" s="171">
        <f t="shared" si="136"/>
        <v>0</v>
      </c>
      <c r="M936" s="148" t="str">
        <f t="shared" si="137"/>
        <v>N/A</v>
      </c>
      <c r="N936" s="149" t="str">
        <f t="shared" si="138"/>
        <v/>
      </c>
      <c r="O936" s="150">
        <f t="shared" si="139"/>
        <v>0</v>
      </c>
      <c r="P936" s="151" t="str">
        <f t="shared" si="140"/>
        <v/>
      </c>
      <c r="Q936" s="1" t="str">
        <f t="shared" si="141"/>
        <v/>
      </c>
    </row>
    <row r="937" spans="2:17" s="1" customFormat="1" ht="13" x14ac:dyDescent="0.25">
      <c r="B937" s="166"/>
      <c r="C937" s="166"/>
      <c r="D937" s="164"/>
      <c r="E937" s="103"/>
      <c r="F937" s="22"/>
      <c r="G937" s="146" t="str">
        <f t="shared" si="142"/>
        <v/>
      </c>
      <c r="H937" s="146"/>
      <c r="I937" s="45">
        <f t="shared" si="134"/>
        <v>0</v>
      </c>
      <c r="J937" s="170">
        <f>IFERROR(VLOOKUP($D937,PGP!$A:$B,2,FALSE),0)</f>
        <v>0</v>
      </c>
      <c r="K937" s="147">
        <f t="shared" si="135"/>
        <v>0</v>
      </c>
      <c r="L937" s="171">
        <f t="shared" si="136"/>
        <v>0</v>
      </c>
      <c r="M937" s="148" t="str">
        <f t="shared" si="137"/>
        <v>N/A</v>
      </c>
      <c r="N937" s="149" t="str">
        <f t="shared" si="138"/>
        <v/>
      </c>
      <c r="O937" s="150">
        <f t="shared" si="139"/>
        <v>0</v>
      </c>
      <c r="P937" s="151" t="str">
        <f t="shared" si="140"/>
        <v/>
      </c>
      <c r="Q937" s="1" t="str">
        <f t="shared" si="141"/>
        <v/>
      </c>
    </row>
    <row r="938" spans="2:17" s="1" customFormat="1" ht="13" x14ac:dyDescent="0.25">
      <c r="B938" s="166"/>
      <c r="C938" s="166"/>
      <c r="D938" s="164"/>
      <c r="E938" s="103"/>
      <c r="F938" s="22"/>
      <c r="G938" s="146" t="str">
        <f t="shared" si="142"/>
        <v/>
      </c>
      <c r="H938" s="146"/>
      <c r="I938" s="45">
        <f t="shared" ref="I938:I1001" si="143">(IF(AND(D938="Fleurs séchées/Dried cannabis",(E938&lt;28)),1.05,0)+IF(AND(D938="Fleurs séchées/Dried cannabis",(E938=28)),0.9,0))*$E938</f>
        <v>0</v>
      </c>
      <c r="J938" s="170">
        <f>IFERROR(VLOOKUP($D938,PGP!$A:$B,2,FALSE),0)</f>
        <v>0</v>
      </c>
      <c r="K938" s="147">
        <f t="shared" ref="K938:K1001" si="144">ROUNDDOWN(((F938/1.14975)-I938)/(1+J938),2)</f>
        <v>0</v>
      </c>
      <c r="L938" s="171">
        <f t="shared" ref="L938:L1001" si="145">(IF(AND(D938="Fleurs séchées/Dried cannabis",(E938&lt;28)),1.85,0)+IF(AND(D938="Fleurs séchées/Dried cannabis",(E938=28)),1.25,0)+IF(AND(D938="Préroulés/Pre-rolled",(E938&lt;28)),2.2,0)+IF(D938="Moulu/Ground",1.5,0)+IF(D938="Cartouches/Cartridges",10.4,0)+IF(AND(D938="Haschich/Hash",(E938&gt;=3)),3.5,0)+IF(AND(D938="Haschich/Hash",AND(E938&gt;=2,E938&lt;3)),4.3,0)+IF(AND(D938="Haschich/Hash",AND(E938&gt;=0,E938&lt;2)),5.9,0)+IF(AND(D938="Préroulés/Pre-rolled",AND(E938&gt;=0,E938&gt;27.99)),1.7,0))*E938</f>
        <v>0</v>
      </c>
      <c r="M938" s="148" t="str">
        <f t="shared" ref="M938:M1001" si="146">IF(L938&gt;0,(F938/1.14975)-L938,"N/A")</f>
        <v>N/A</v>
      </c>
      <c r="N938" s="149" t="str">
        <f t="shared" ref="N938:N1001" si="147">IF(E938=0,"",IF(K938=O938,"Calcul de base/ Standard calculation","Marge protégée/ Protected margin"))</f>
        <v/>
      </c>
      <c r="O938" s="150">
        <f t="shared" ref="O938:O1001" si="148">IF(K938="NA",M938,MIN(K938,M938))</f>
        <v>0</v>
      </c>
      <c r="P938" s="151" t="str">
        <f t="shared" ref="P938:P1001" si="149">IF(ISBLANK(F938),"",IF(E938&gt;0,ROUNDDOWN(O938/0.05,0)*0.05,"Remplir colonne D/Complete column D"))</f>
        <v/>
      </c>
      <c r="Q938" s="1" t="str">
        <f t="shared" si="141"/>
        <v/>
      </c>
    </row>
    <row r="939" spans="2:17" s="1" customFormat="1" ht="13" x14ac:dyDescent="0.25">
      <c r="B939" s="166"/>
      <c r="C939" s="166"/>
      <c r="D939" s="164"/>
      <c r="E939" s="103"/>
      <c r="F939" s="22"/>
      <c r="G939" s="146" t="str">
        <f t="shared" si="142"/>
        <v/>
      </c>
      <c r="H939" s="146"/>
      <c r="I939" s="45">
        <f t="shared" si="143"/>
        <v>0</v>
      </c>
      <c r="J939" s="170">
        <f>IFERROR(VLOOKUP($D939,PGP!$A:$B,2,FALSE),0)</f>
        <v>0</v>
      </c>
      <c r="K939" s="147">
        <f t="shared" si="144"/>
        <v>0</v>
      </c>
      <c r="L939" s="171">
        <f t="shared" si="145"/>
        <v>0</v>
      </c>
      <c r="M939" s="148" t="str">
        <f t="shared" si="146"/>
        <v>N/A</v>
      </c>
      <c r="N939" s="149" t="str">
        <f t="shared" si="147"/>
        <v/>
      </c>
      <c r="O939" s="150">
        <f t="shared" si="148"/>
        <v>0</v>
      </c>
      <c r="P939" s="151" t="str">
        <f t="shared" si="149"/>
        <v/>
      </c>
      <c r="Q939" s="1" t="str">
        <f t="shared" si="141"/>
        <v/>
      </c>
    </row>
    <row r="940" spans="2:17" s="1" customFormat="1" ht="13" x14ac:dyDescent="0.25">
      <c r="B940" s="166"/>
      <c r="C940" s="166"/>
      <c r="D940" s="164"/>
      <c r="E940" s="103"/>
      <c r="F940" s="22"/>
      <c r="G940" s="146" t="str">
        <f t="shared" si="142"/>
        <v/>
      </c>
      <c r="H940" s="146"/>
      <c r="I940" s="45">
        <f t="shared" si="143"/>
        <v>0</v>
      </c>
      <c r="J940" s="170">
        <f>IFERROR(VLOOKUP($D940,PGP!$A:$B,2,FALSE),0)</f>
        <v>0</v>
      </c>
      <c r="K940" s="147">
        <f t="shared" si="144"/>
        <v>0</v>
      </c>
      <c r="L940" s="171">
        <f t="shared" si="145"/>
        <v>0</v>
      </c>
      <c r="M940" s="148" t="str">
        <f t="shared" si="146"/>
        <v>N/A</v>
      </c>
      <c r="N940" s="149" t="str">
        <f t="shared" si="147"/>
        <v/>
      </c>
      <c r="O940" s="150">
        <f t="shared" si="148"/>
        <v>0</v>
      </c>
      <c r="P940" s="151" t="str">
        <f t="shared" si="149"/>
        <v/>
      </c>
      <c r="Q940" s="1" t="str">
        <f t="shared" ref="Q940:Q1003" si="150">IF(ROUND(F940,1)=F940,"","ATTENTION, arrondir au dixième près, WARNING, round up the amount")</f>
        <v/>
      </c>
    </row>
    <row r="941" spans="2:17" s="1" customFormat="1" ht="13" x14ac:dyDescent="0.25">
      <c r="B941" s="166"/>
      <c r="C941" s="166"/>
      <c r="D941" s="164"/>
      <c r="E941" s="103"/>
      <c r="F941" s="22"/>
      <c r="G941" s="146" t="str">
        <f t="shared" si="142"/>
        <v/>
      </c>
      <c r="H941" s="146"/>
      <c r="I941" s="45">
        <f t="shared" si="143"/>
        <v>0</v>
      </c>
      <c r="J941" s="170">
        <f>IFERROR(VLOOKUP($D941,PGP!$A:$B,2,FALSE),0)</f>
        <v>0</v>
      </c>
      <c r="K941" s="147">
        <f t="shared" si="144"/>
        <v>0</v>
      </c>
      <c r="L941" s="171">
        <f t="shared" si="145"/>
        <v>0</v>
      </c>
      <c r="M941" s="148" t="str">
        <f t="shared" si="146"/>
        <v>N/A</v>
      </c>
      <c r="N941" s="149" t="str">
        <f t="shared" si="147"/>
        <v/>
      </c>
      <c r="O941" s="150">
        <f t="shared" si="148"/>
        <v>0</v>
      </c>
      <c r="P941" s="151" t="str">
        <f t="shared" si="149"/>
        <v/>
      </c>
      <c r="Q941" s="1" t="str">
        <f t="shared" si="150"/>
        <v/>
      </c>
    </row>
    <row r="942" spans="2:17" s="1" customFormat="1" ht="13" x14ac:dyDescent="0.25">
      <c r="B942" s="166"/>
      <c r="C942" s="166"/>
      <c r="D942" s="164"/>
      <c r="E942" s="103"/>
      <c r="F942" s="22"/>
      <c r="G942" s="146" t="str">
        <f t="shared" si="142"/>
        <v/>
      </c>
      <c r="H942" s="146"/>
      <c r="I942" s="45">
        <f t="shared" si="143"/>
        <v>0</v>
      </c>
      <c r="J942" s="170">
        <f>IFERROR(VLOOKUP($D942,PGP!$A:$B,2,FALSE),0)</f>
        <v>0</v>
      </c>
      <c r="K942" s="147">
        <f t="shared" si="144"/>
        <v>0</v>
      </c>
      <c r="L942" s="171">
        <f t="shared" si="145"/>
        <v>0</v>
      </c>
      <c r="M942" s="148" t="str">
        <f t="shared" si="146"/>
        <v>N/A</v>
      </c>
      <c r="N942" s="149" t="str">
        <f t="shared" si="147"/>
        <v/>
      </c>
      <c r="O942" s="150">
        <f t="shared" si="148"/>
        <v>0</v>
      </c>
      <c r="P942" s="151" t="str">
        <f t="shared" si="149"/>
        <v/>
      </c>
      <c r="Q942" s="1" t="str">
        <f t="shared" si="150"/>
        <v/>
      </c>
    </row>
    <row r="943" spans="2:17" s="1" customFormat="1" ht="13" x14ac:dyDescent="0.25">
      <c r="B943" s="166"/>
      <c r="C943" s="166"/>
      <c r="D943" s="164"/>
      <c r="E943" s="103"/>
      <c r="F943" s="22"/>
      <c r="G943" s="146" t="str">
        <f t="shared" si="142"/>
        <v/>
      </c>
      <c r="H943" s="146"/>
      <c r="I943" s="45">
        <f t="shared" si="143"/>
        <v>0</v>
      </c>
      <c r="J943" s="170">
        <f>IFERROR(VLOOKUP($D943,PGP!$A:$B,2,FALSE),0)</f>
        <v>0</v>
      </c>
      <c r="K943" s="147">
        <f t="shared" si="144"/>
        <v>0</v>
      </c>
      <c r="L943" s="171">
        <f t="shared" si="145"/>
        <v>0</v>
      </c>
      <c r="M943" s="148" t="str">
        <f t="shared" si="146"/>
        <v>N/A</v>
      </c>
      <c r="N943" s="149" t="str">
        <f t="shared" si="147"/>
        <v/>
      </c>
      <c r="O943" s="150">
        <f t="shared" si="148"/>
        <v>0</v>
      </c>
      <c r="P943" s="151" t="str">
        <f t="shared" si="149"/>
        <v/>
      </c>
      <c r="Q943" s="1" t="str">
        <f t="shared" si="150"/>
        <v/>
      </c>
    </row>
    <row r="944" spans="2:17" s="1" customFormat="1" ht="13" x14ac:dyDescent="0.25">
      <c r="B944" s="166"/>
      <c r="C944" s="166"/>
      <c r="D944" s="164"/>
      <c r="E944" s="103"/>
      <c r="F944" s="22"/>
      <c r="G944" s="146" t="str">
        <f t="shared" si="142"/>
        <v/>
      </c>
      <c r="H944" s="146"/>
      <c r="I944" s="45">
        <f t="shared" si="143"/>
        <v>0</v>
      </c>
      <c r="J944" s="170">
        <f>IFERROR(VLOOKUP($D944,PGP!$A:$B,2,FALSE),0)</f>
        <v>0</v>
      </c>
      <c r="K944" s="147">
        <f t="shared" si="144"/>
        <v>0</v>
      </c>
      <c r="L944" s="171">
        <f t="shared" si="145"/>
        <v>0</v>
      </c>
      <c r="M944" s="148" t="str">
        <f t="shared" si="146"/>
        <v>N/A</v>
      </c>
      <c r="N944" s="149" t="str">
        <f t="shared" si="147"/>
        <v/>
      </c>
      <c r="O944" s="150">
        <f t="shared" si="148"/>
        <v>0</v>
      </c>
      <c r="P944" s="151" t="str">
        <f t="shared" si="149"/>
        <v/>
      </c>
      <c r="Q944" s="1" t="str">
        <f t="shared" si="150"/>
        <v/>
      </c>
    </row>
    <row r="945" spans="2:17" s="1" customFormat="1" ht="13" x14ac:dyDescent="0.25">
      <c r="B945" s="166"/>
      <c r="C945" s="166"/>
      <c r="D945" s="164"/>
      <c r="E945" s="103"/>
      <c r="F945" s="22"/>
      <c r="G945" s="146" t="str">
        <f t="shared" si="142"/>
        <v/>
      </c>
      <c r="H945" s="146"/>
      <c r="I945" s="45">
        <f t="shared" si="143"/>
        <v>0</v>
      </c>
      <c r="J945" s="170">
        <f>IFERROR(VLOOKUP($D945,PGP!$A:$B,2,FALSE),0)</f>
        <v>0</v>
      </c>
      <c r="K945" s="147">
        <f t="shared" si="144"/>
        <v>0</v>
      </c>
      <c r="L945" s="171">
        <f t="shared" si="145"/>
        <v>0</v>
      </c>
      <c r="M945" s="148" t="str">
        <f t="shared" si="146"/>
        <v>N/A</v>
      </c>
      <c r="N945" s="149" t="str">
        <f t="shared" si="147"/>
        <v/>
      </c>
      <c r="O945" s="150">
        <f t="shared" si="148"/>
        <v>0</v>
      </c>
      <c r="P945" s="151" t="str">
        <f t="shared" si="149"/>
        <v/>
      </c>
      <c r="Q945" s="1" t="str">
        <f t="shared" si="150"/>
        <v/>
      </c>
    </row>
    <row r="946" spans="2:17" s="1" customFormat="1" ht="13" x14ac:dyDescent="0.25">
      <c r="B946" s="166"/>
      <c r="C946" s="166"/>
      <c r="D946" s="164"/>
      <c r="E946" s="103"/>
      <c r="F946" s="22"/>
      <c r="G946" s="146" t="str">
        <f t="shared" si="142"/>
        <v/>
      </c>
      <c r="H946" s="146"/>
      <c r="I946" s="45">
        <f t="shared" si="143"/>
        <v>0</v>
      </c>
      <c r="J946" s="170">
        <f>IFERROR(VLOOKUP($D946,PGP!$A:$B,2,FALSE),0)</f>
        <v>0</v>
      </c>
      <c r="K946" s="147">
        <f t="shared" si="144"/>
        <v>0</v>
      </c>
      <c r="L946" s="171">
        <f t="shared" si="145"/>
        <v>0</v>
      </c>
      <c r="M946" s="148" t="str">
        <f t="shared" si="146"/>
        <v>N/A</v>
      </c>
      <c r="N946" s="149" t="str">
        <f t="shared" si="147"/>
        <v/>
      </c>
      <c r="O946" s="150">
        <f t="shared" si="148"/>
        <v>0</v>
      </c>
      <c r="P946" s="151" t="str">
        <f t="shared" si="149"/>
        <v/>
      </c>
      <c r="Q946" s="1" t="str">
        <f t="shared" si="150"/>
        <v/>
      </c>
    </row>
    <row r="947" spans="2:17" s="1" customFormat="1" ht="13" x14ac:dyDescent="0.25">
      <c r="B947" s="166"/>
      <c r="C947" s="166"/>
      <c r="D947" s="164"/>
      <c r="E947" s="103"/>
      <c r="F947" s="22"/>
      <c r="G947" s="146" t="str">
        <f t="shared" si="142"/>
        <v/>
      </c>
      <c r="H947" s="146"/>
      <c r="I947" s="45">
        <f t="shared" si="143"/>
        <v>0</v>
      </c>
      <c r="J947" s="170">
        <f>IFERROR(VLOOKUP($D947,PGP!$A:$B,2,FALSE),0)</f>
        <v>0</v>
      </c>
      <c r="K947" s="147">
        <f t="shared" si="144"/>
        <v>0</v>
      </c>
      <c r="L947" s="171">
        <f t="shared" si="145"/>
        <v>0</v>
      </c>
      <c r="M947" s="148" t="str">
        <f t="shared" si="146"/>
        <v>N/A</v>
      </c>
      <c r="N947" s="149" t="str">
        <f t="shared" si="147"/>
        <v/>
      </c>
      <c r="O947" s="150">
        <f t="shared" si="148"/>
        <v>0</v>
      </c>
      <c r="P947" s="151" t="str">
        <f t="shared" si="149"/>
        <v/>
      </c>
      <c r="Q947" s="1" t="str">
        <f t="shared" si="150"/>
        <v/>
      </c>
    </row>
    <row r="948" spans="2:17" s="1" customFormat="1" ht="13" x14ac:dyDescent="0.25">
      <c r="B948" s="166"/>
      <c r="C948" s="166"/>
      <c r="D948" s="164"/>
      <c r="E948" s="103"/>
      <c r="F948" s="22"/>
      <c r="G948" s="146" t="str">
        <f t="shared" si="142"/>
        <v/>
      </c>
      <c r="H948" s="146"/>
      <c r="I948" s="45">
        <f t="shared" si="143"/>
        <v>0</v>
      </c>
      <c r="J948" s="170">
        <f>IFERROR(VLOOKUP($D948,PGP!$A:$B,2,FALSE),0)</f>
        <v>0</v>
      </c>
      <c r="K948" s="147">
        <f t="shared" si="144"/>
        <v>0</v>
      </c>
      <c r="L948" s="171">
        <f t="shared" si="145"/>
        <v>0</v>
      </c>
      <c r="M948" s="148" t="str">
        <f t="shared" si="146"/>
        <v>N/A</v>
      </c>
      <c r="N948" s="149" t="str">
        <f t="shared" si="147"/>
        <v/>
      </c>
      <c r="O948" s="150">
        <f t="shared" si="148"/>
        <v>0</v>
      </c>
      <c r="P948" s="151" t="str">
        <f t="shared" si="149"/>
        <v/>
      </c>
      <c r="Q948" s="1" t="str">
        <f t="shared" si="150"/>
        <v/>
      </c>
    </row>
    <row r="949" spans="2:17" s="1" customFormat="1" ht="13" x14ac:dyDescent="0.25">
      <c r="B949" s="166"/>
      <c r="C949" s="166"/>
      <c r="D949" s="164"/>
      <c r="E949" s="103"/>
      <c r="F949" s="22"/>
      <c r="G949" s="146" t="str">
        <f t="shared" si="142"/>
        <v/>
      </c>
      <c r="H949" s="146"/>
      <c r="I949" s="45">
        <f t="shared" si="143"/>
        <v>0</v>
      </c>
      <c r="J949" s="170">
        <f>IFERROR(VLOOKUP($D949,PGP!$A:$B,2,FALSE),0)</f>
        <v>0</v>
      </c>
      <c r="K949" s="147">
        <f t="shared" si="144"/>
        <v>0</v>
      </c>
      <c r="L949" s="171">
        <f t="shared" si="145"/>
        <v>0</v>
      </c>
      <c r="M949" s="148" t="str">
        <f t="shared" si="146"/>
        <v>N/A</v>
      </c>
      <c r="N949" s="149" t="str">
        <f t="shared" si="147"/>
        <v/>
      </c>
      <c r="O949" s="150">
        <f t="shared" si="148"/>
        <v>0</v>
      </c>
      <c r="P949" s="151" t="str">
        <f t="shared" si="149"/>
        <v/>
      </c>
      <c r="Q949" s="1" t="str">
        <f t="shared" si="150"/>
        <v/>
      </c>
    </row>
    <row r="950" spans="2:17" s="1" customFormat="1" ht="13" x14ac:dyDescent="0.25">
      <c r="B950" s="166"/>
      <c r="C950" s="166"/>
      <c r="D950" s="164"/>
      <c r="E950" s="103"/>
      <c r="F950" s="22"/>
      <c r="G950" s="146" t="str">
        <f t="shared" si="142"/>
        <v/>
      </c>
      <c r="H950" s="146"/>
      <c r="I950" s="45">
        <f t="shared" si="143"/>
        <v>0</v>
      </c>
      <c r="J950" s="170">
        <f>IFERROR(VLOOKUP($D950,PGP!$A:$B,2,FALSE),0)</f>
        <v>0</v>
      </c>
      <c r="K950" s="147">
        <f t="shared" si="144"/>
        <v>0</v>
      </c>
      <c r="L950" s="171">
        <f t="shared" si="145"/>
        <v>0</v>
      </c>
      <c r="M950" s="148" t="str">
        <f t="shared" si="146"/>
        <v>N/A</v>
      </c>
      <c r="N950" s="149" t="str">
        <f t="shared" si="147"/>
        <v/>
      </c>
      <c r="O950" s="150">
        <f t="shared" si="148"/>
        <v>0</v>
      </c>
      <c r="P950" s="151" t="str">
        <f t="shared" si="149"/>
        <v/>
      </c>
      <c r="Q950" s="1" t="str">
        <f t="shared" si="150"/>
        <v/>
      </c>
    </row>
    <row r="951" spans="2:17" s="1" customFormat="1" ht="13" x14ac:dyDescent="0.25">
      <c r="B951" s="166"/>
      <c r="C951" s="166"/>
      <c r="D951" s="164"/>
      <c r="E951" s="103"/>
      <c r="F951" s="22"/>
      <c r="G951" s="146" t="str">
        <f t="shared" si="142"/>
        <v/>
      </c>
      <c r="H951" s="146"/>
      <c r="I951" s="45">
        <f t="shared" si="143"/>
        <v>0</v>
      </c>
      <c r="J951" s="170">
        <f>IFERROR(VLOOKUP($D951,PGP!$A:$B,2,FALSE),0)</f>
        <v>0</v>
      </c>
      <c r="K951" s="147">
        <f t="shared" si="144"/>
        <v>0</v>
      </c>
      <c r="L951" s="171">
        <f t="shared" si="145"/>
        <v>0</v>
      </c>
      <c r="M951" s="148" t="str">
        <f t="shared" si="146"/>
        <v>N/A</v>
      </c>
      <c r="N951" s="149" t="str">
        <f t="shared" si="147"/>
        <v/>
      </c>
      <c r="O951" s="150">
        <f t="shared" si="148"/>
        <v>0</v>
      </c>
      <c r="P951" s="151" t="str">
        <f t="shared" si="149"/>
        <v/>
      </c>
      <c r="Q951" s="1" t="str">
        <f t="shared" si="150"/>
        <v/>
      </c>
    </row>
    <row r="952" spans="2:17" s="1" customFormat="1" ht="13" x14ac:dyDescent="0.25">
      <c r="B952" s="166"/>
      <c r="C952" s="166"/>
      <c r="D952" s="164"/>
      <c r="E952" s="103"/>
      <c r="F952" s="22"/>
      <c r="G952" s="146" t="str">
        <f t="shared" si="142"/>
        <v/>
      </c>
      <c r="H952" s="146"/>
      <c r="I952" s="45">
        <f t="shared" si="143"/>
        <v>0</v>
      </c>
      <c r="J952" s="170">
        <f>IFERROR(VLOOKUP($D952,PGP!$A:$B,2,FALSE),0)</f>
        <v>0</v>
      </c>
      <c r="K952" s="147">
        <f t="shared" si="144"/>
        <v>0</v>
      </c>
      <c r="L952" s="171">
        <f t="shared" si="145"/>
        <v>0</v>
      </c>
      <c r="M952" s="148" t="str">
        <f t="shared" si="146"/>
        <v>N/A</v>
      </c>
      <c r="N952" s="149" t="str">
        <f t="shared" si="147"/>
        <v/>
      </c>
      <c r="O952" s="150">
        <f t="shared" si="148"/>
        <v>0</v>
      </c>
      <c r="P952" s="151" t="str">
        <f t="shared" si="149"/>
        <v/>
      </c>
      <c r="Q952" s="1" t="str">
        <f t="shared" si="150"/>
        <v/>
      </c>
    </row>
    <row r="953" spans="2:17" s="1" customFormat="1" ht="13" x14ac:dyDescent="0.25">
      <c r="B953" s="166"/>
      <c r="C953" s="166"/>
      <c r="D953" s="164"/>
      <c r="E953" s="103"/>
      <c r="F953" s="22"/>
      <c r="G953" s="146" t="str">
        <f t="shared" si="142"/>
        <v/>
      </c>
      <c r="H953" s="146"/>
      <c r="I953" s="45">
        <f t="shared" si="143"/>
        <v>0</v>
      </c>
      <c r="J953" s="170">
        <f>IFERROR(VLOOKUP($D953,PGP!$A:$B,2,FALSE),0)</f>
        <v>0</v>
      </c>
      <c r="K953" s="147">
        <f t="shared" si="144"/>
        <v>0</v>
      </c>
      <c r="L953" s="171">
        <f t="shared" si="145"/>
        <v>0</v>
      </c>
      <c r="M953" s="148" t="str">
        <f t="shared" si="146"/>
        <v>N/A</v>
      </c>
      <c r="N953" s="149" t="str">
        <f t="shared" si="147"/>
        <v/>
      </c>
      <c r="O953" s="150">
        <f t="shared" si="148"/>
        <v>0</v>
      </c>
      <c r="P953" s="151" t="str">
        <f t="shared" si="149"/>
        <v/>
      </c>
      <c r="Q953" s="1" t="str">
        <f t="shared" si="150"/>
        <v/>
      </c>
    </row>
    <row r="954" spans="2:17" s="1" customFormat="1" ht="13" x14ac:dyDescent="0.25">
      <c r="B954" s="166"/>
      <c r="C954" s="166"/>
      <c r="D954" s="164"/>
      <c r="E954" s="103"/>
      <c r="F954" s="22"/>
      <c r="G954" s="146" t="str">
        <f t="shared" si="142"/>
        <v/>
      </c>
      <c r="H954" s="146"/>
      <c r="I954" s="45">
        <f t="shared" si="143"/>
        <v>0</v>
      </c>
      <c r="J954" s="170">
        <f>IFERROR(VLOOKUP($D954,PGP!$A:$B,2,FALSE),0)</f>
        <v>0</v>
      </c>
      <c r="K954" s="147">
        <f t="shared" si="144"/>
        <v>0</v>
      </c>
      <c r="L954" s="171">
        <f t="shared" si="145"/>
        <v>0</v>
      </c>
      <c r="M954" s="148" t="str">
        <f t="shared" si="146"/>
        <v>N/A</v>
      </c>
      <c r="N954" s="149" t="str">
        <f t="shared" si="147"/>
        <v/>
      </c>
      <c r="O954" s="150">
        <f t="shared" si="148"/>
        <v>0</v>
      </c>
      <c r="P954" s="151" t="str">
        <f t="shared" si="149"/>
        <v/>
      </c>
      <c r="Q954" s="1" t="str">
        <f t="shared" si="150"/>
        <v/>
      </c>
    </row>
    <row r="955" spans="2:17" s="1" customFormat="1" ht="13" x14ac:dyDescent="0.25">
      <c r="B955" s="166"/>
      <c r="C955" s="166"/>
      <c r="D955" s="164"/>
      <c r="E955" s="103"/>
      <c r="F955" s="22"/>
      <c r="G955" s="146" t="str">
        <f t="shared" si="142"/>
        <v/>
      </c>
      <c r="H955" s="146"/>
      <c r="I955" s="45">
        <f t="shared" si="143"/>
        <v>0</v>
      </c>
      <c r="J955" s="170">
        <f>IFERROR(VLOOKUP($D955,PGP!$A:$B,2,FALSE),0)</f>
        <v>0</v>
      </c>
      <c r="K955" s="147">
        <f t="shared" si="144"/>
        <v>0</v>
      </c>
      <c r="L955" s="171">
        <f t="shared" si="145"/>
        <v>0</v>
      </c>
      <c r="M955" s="148" t="str">
        <f t="shared" si="146"/>
        <v>N/A</v>
      </c>
      <c r="N955" s="149" t="str">
        <f t="shared" si="147"/>
        <v/>
      </c>
      <c r="O955" s="150">
        <f t="shared" si="148"/>
        <v>0</v>
      </c>
      <c r="P955" s="151" t="str">
        <f t="shared" si="149"/>
        <v/>
      </c>
      <c r="Q955" s="1" t="str">
        <f t="shared" si="150"/>
        <v/>
      </c>
    </row>
    <row r="956" spans="2:17" s="1" customFormat="1" ht="13" x14ac:dyDescent="0.25">
      <c r="B956" s="166"/>
      <c r="C956" s="166"/>
      <c r="D956" s="164"/>
      <c r="E956" s="103"/>
      <c r="F956" s="22"/>
      <c r="G956" s="146" t="str">
        <f t="shared" si="142"/>
        <v/>
      </c>
      <c r="H956" s="146"/>
      <c r="I956" s="45">
        <f t="shared" si="143"/>
        <v>0</v>
      </c>
      <c r="J956" s="170">
        <f>IFERROR(VLOOKUP($D956,PGP!$A:$B,2,FALSE),0)</f>
        <v>0</v>
      </c>
      <c r="K956" s="147">
        <f t="shared" si="144"/>
        <v>0</v>
      </c>
      <c r="L956" s="171">
        <f t="shared" si="145"/>
        <v>0</v>
      </c>
      <c r="M956" s="148" t="str">
        <f t="shared" si="146"/>
        <v>N/A</v>
      </c>
      <c r="N956" s="149" t="str">
        <f t="shared" si="147"/>
        <v/>
      </c>
      <c r="O956" s="150">
        <f t="shared" si="148"/>
        <v>0</v>
      </c>
      <c r="P956" s="151" t="str">
        <f t="shared" si="149"/>
        <v/>
      </c>
      <c r="Q956" s="1" t="str">
        <f t="shared" si="150"/>
        <v/>
      </c>
    </row>
    <row r="957" spans="2:17" s="1" customFormat="1" ht="13" x14ac:dyDescent="0.25">
      <c r="B957" s="166"/>
      <c r="C957" s="166"/>
      <c r="D957" s="164"/>
      <c r="E957" s="103"/>
      <c r="F957" s="22"/>
      <c r="G957" s="146" t="str">
        <f t="shared" si="142"/>
        <v/>
      </c>
      <c r="H957" s="146"/>
      <c r="I957" s="45">
        <f t="shared" si="143"/>
        <v>0</v>
      </c>
      <c r="J957" s="170">
        <f>IFERROR(VLOOKUP($D957,PGP!$A:$B,2,FALSE),0)</f>
        <v>0</v>
      </c>
      <c r="K957" s="147">
        <f t="shared" si="144"/>
        <v>0</v>
      </c>
      <c r="L957" s="171">
        <f t="shared" si="145"/>
        <v>0</v>
      </c>
      <c r="M957" s="148" t="str">
        <f t="shared" si="146"/>
        <v>N/A</v>
      </c>
      <c r="N957" s="149" t="str">
        <f t="shared" si="147"/>
        <v/>
      </c>
      <c r="O957" s="150">
        <f t="shared" si="148"/>
        <v>0</v>
      </c>
      <c r="P957" s="151" t="str">
        <f t="shared" si="149"/>
        <v/>
      </c>
      <c r="Q957" s="1" t="str">
        <f t="shared" si="150"/>
        <v/>
      </c>
    </row>
    <row r="958" spans="2:17" s="1" customFormat="1" ht="13" x14ac:dyDescent="0.25">
      <c r="B958" s="166"/>
      <c r="C958" s="166"/>
      <c r="D958" s="164"/>
      <c r="E958" s="103"/>
      <c r="F958" s="22"/>
      <c r="G958" s="146" t="str">
        <f t="shared" si="142"/>
        <v/>
      </c>
      <c r="H958" s="146"/>
      <c r="I958" s="45">
        <f t="shared" si="143"/>
        <v>0</v>
      </c>
      <c r="J958" s="170">
        <f>IFERROR(VLOOKUP($D958,PGP!$A:$B,2,FALSE),0)</f>
        <v>0</v>
      </c>
      <c r="K958" s="147">
        <f t="shared" si="144"/>
        <v>0</v>
      </c>
      <c r="L958" s="171">
        <f t="shared" si="145"/>
        <v>0</v>
      </c>
      <c r="M958" s="148" t="str">
        <f t="shared" si="146"/>
        <v>N/A</v>
      </c>
      <c r="N958" s="149" t="str">
        <f t="shared" si="147"/>
        <v/>
      </c>
      <c r="O958" s="150">
        <f t="shared" si="148"/>
        <v>0</v>
      </c>
      <c r="P958" s="151" t="str">
        <f t="shared" si="149"/>
        <v/>
      </c>
      <c r="Q958" s="1" t="str">
        <f t="shared" si="150"/>
        <v/>
      </c>
    </row>
    <row r="959" spans="2:17" s="1" customFormat="1" ht="13" x14ac:dyDescent="0.25">
      <c r="B959" s="166"/>
      <c r="C959" s="166"/>
      <c r="D959" s="164"/>
      <c r="E959" s="103"/>
      <c r="F959" s="22"/>
      <c r="G959" s="146" t="str">
        <f t="shared" si="142"/>
        <v/>
      </c>
      <c r="H959" s="146"/>
      <c r="I959" s="45">
        <f t="shared" si="143"/>
        <v>0</v>
      </c>
      <c r="J959" s="170">
        <f>IFERROR(VLOOKUP($D959,PGP!$A:$B,2,FALSE),0)</f>
        <v>0</v>
      </c>
      <c r="K959" s="147">
        <f t="shared" si="144"/>
        <v>0</v>
      </c>
      <c r="L959" s="171">
        <f t="shared" si="145"/>
        <v>0</v>
      </c>
      <c r="M959" s="148" t="str">
        <f t="shared" si="146"/>
        <v>N/A</v>
      </c>
      <c r="N959" s="149" t="str">
        <f t="shared" si="147"/>
        <v/>
      </c>
      <c r="O959" s="150">
        <f t="shared" si="148"/>
        <v>0</v>
      </c>
      <c r="P959" s="151" t="str">
        <f t="shared" si="149"/>
        <v/>
      </c>
      <c r="Q959" s="1" t="str">
        <f t="shared" si="150"/>
        <v/>
      </c>
    </row>
    <row r="960" spans="2:17" s="1" customFormat="1" ht="13" x14ac:dyDescent="0.25">
      <c r="B960" s="166"/>
      <c r="C960" s="166"/>
      <c r="D960" s="164"/>
      <c r="E960" s="103"/>
      <c r="F960" s="22"/>
      <c r="G960" s="146" t="str">
        <f t="shared" si="142"/>
        <v/>
      </c>
      <c r="H960" s="146"/>
      <c r="I960" s="45">
        <f t="shared" si="143"/>
        <v>0</v>
      </c>
      <c r="J960" s="170">
        <f>IFERROR(VLOOKUP($D960,PGP!$A:$B,2,FALSE),0)</f>
        <v>0</v>
      </c>
      <c r="K960" s="147">
        <f t="shared" si="144"/>
        <v>0</v>
      </c>
      <c r="L960" s="171">
        <f t="shared" si="145"/>
        <v>0</v>
      </c>
      <c r="M960" s="148" t="str">
        <f t="shared" si="146"/>
        <v>N/A</v>
      </c>
      <c r="N960" s="149" t="str">
        <f t="shared" si="147"/>
        <v/>
      </c>
      <c r="O960" s="150">
        <f t="shared" si="148"/>
        <v>0</v>
      </c>
      <c r="P960" s="151" t="str">
        <f t="shared" si="149"/>
        <v/>
      </c>
      <c r="Q960" s="1" t="str">
        <f t="shared" si="150"/>
        <v/>
      </c>
    </row>
    <row r="961" spans="2:17" s="1" customFormat="1" ht="13" x14ac:dyDescent="0.25">
      <c r="B961" s="166"/>
      <c r="C961" s="166"/>
      <c r="D961" s="164"/>
      <c r="E961" s="103"/>
      <c r="F961" s="22"/>
      <c r="G961" s="146" t="str">
        <f t="shared" si="142"/>
        <v/>
      </c>
      <c r="H961" s="146"/>
      <c r="I961" s="45">
        <f t="shared" si="143"/>
        <v>0</v>
      </c>
      <c r="J961" s="170">
        <f>IFERROR(VLOOKUP($D961,PGP!$A:$B,2,FALSE),0)</f>
        <v>0</v>
      </c>
      <c r="K961" s="147">
        <f t="shared" si="144"/>
        <v>0</v>
      </c>
      <c r="L961" s="171">
        <f t="shared" si="145"/>
        <v>0</v>
      </c>
      <c r="M961" s="148" t="str">
        <f t="shared" si="146"/>
        <v>N/A</v>
      </c>
      <c r="N961" s="149" t="str">
        <f t="shared" si="147"/>
        <v/>
      </c>
      <c r="O961" s="150">
        <f t="shared" si="148"/>
        <v>0</v>
      </c>
      <c r="P961" s="151" t="str">
        <f t="shared" si="149"/>
        <v/>
      </c>
      <c r="Q961" s="1" t="str">
        <f t="shared" si="150"/>
        <v/>
      </c>
    </row>
    <row r="962" spans="2:17" s="1" customFormat="1" ht="13" x14ac:dyDescent="0.25">
      <c r="B962" s="166"/>
      <c r="C962" s="166"/>
      <c r="D962" s="164"/>
      <c r="E962" s="103"/>
      <c r="F962" s="22"/>
      <c r="G962" s="146" t="str">
        <f t="shared" si="142"/>
        <v/>
      </c>
      <c r="H962" s="146"/>
      <c r="I962" s="45">
        <f t="shared" si="143"/>
        <v>0</v>
      </c>
      <c r="J962" s="170">
        <f>IFERROR(VLOOKUP($D962,PGP!$A:$B,2,FALSE),0)</f>
        <v>0</v>
      </c>
      <c r="K962" s="147">
        <f t="shared" si="144"/>
        <v>0</v>
      </c>
      <c r="L962" s="171">
        <f t="shared" si="145"/>
        <v>0</v>
      </c>
      <c r="M962" s="148" t="str">
        <f t="shared" si="146"/>
        <v>N/A</v>
      </c>
      <c r="N962" s="149" t="str">
        <f t="shared" si="147"/>
        <v/>
      </c>
      <c r="O962" s="150">
        <f t="shared" si="148"/>
        <v>0</v>
      </c>
      <c r="P962" s="151" t="str">
        <f t="shared" si="149"/>
        <v/>
      </c>
      <c r="Q962" s="1" t="str">
        <f t="shared" si="150"/>
        <v/>
      </c>
    </row>
    <row r="963" spans="2:17" s="1" customFormat="1" ht="13" x14ac:dyDescent="0.25">
      <c r="B963" s="166"/>
      <c r="C963" s="166"/>
      <c r="D963" s="164"/>
      <c r="E963" s="103"/>
      <c r="F963" s="22"/>
      <c r="G963" s="146" t="str">
        <f t="shared" si="142"/>
        <v/>
      </c>
      <c r="H963" s="146"/>
      <c r="I963" s="45">
        <f t="shared" si="143"/>
        <v>0</v>
      </c>
      <c r="J963" s="170">
        <f>IFERROR(VLOOKUP($D963,PGP!$A:$B,2,FALSE),0)</f>
        <v>0</v>
      </c>
      <c r="K963" s="147">
        <f t="shared" si="144"/>
        <v>0</v>
      </c>
      <c r="L963" s="171">
        <f t="shared" si="145"/>
        <v>0</v>
      </c>
      <c r="M963" s="148" t="str">
        <f t="shared" si="146"/>
        <v>N/A</v>
      </c>
      <c r="N963" s="149" t="str">
        <f t="shared" si="147"/>
        <v/>
      </c>
      <c r="O963" s="150">
        <f t="shared" si="148"/>
        <v>0</v>
      </c>
      <c r="P963" s="151" t="str">
        <f t="shared" si="149"/>
        <v/>
      </c>
      <c r="Q963" s="1" t="str">
        <f t="shared" si="150"/>
        <v/>
      </c>
    </row>
    <row r="964" spans="2:17" s="1" customFormat="1" ht="13" x14ac:dyDescent="0.25">
      <c r="B964" s="166"/>
      <c r="C964" s="166"/>
      <c r="D964" s="164"/>
      <c r="E964" s="103"/>
      <c r="F964" s="22"/>
      <c r="G964" s="146" t="str">
        <f t="shared" si="142"/>
        <v/>
      </c>
      <c r="H964" s="146"/>
      <c r="I964" s="45">
        <f t="shared" si="143"/>
        <v>0</v>
      </c>
      <c r="J964" s="170">
        <f>IFERROR(VLOOKUP($D964,PGP!$A:$B,2,FALSE),0)</f>
        <v>0</v>
      </c>
      <c r="K964" s="147">
        <f t="shared" si="144"/>
        <v>0</v>
      </c>
      <c r="L964" s="171">
        <f t="shared" si="145"/>
        <v>0</v>
      </c>
      <c r="M964" s="148" t="str">
        <f t="shared" si="146"/>
        <v>N/A</v>
      </c>
      <c r="N964" s="149" t="str">
        <f t="shared" si="147"/>
        <v/>
      </c>
      <c r="O964" s="150">
        <f t="shared" si="148"/>
        <v>0</v>
      </c>
      <c r="P964" s="151" t="str">
        <f t="shared" si="149"/>
        <v/>
      </c>
      <c r="Q964" s="1" t="str">
        <f t="shared" si="150"/>
        <v/>
      </c>
    </row>
    <row r="965" spans="2:17" s="1" customFormat="1" ht="13" x14ac:dyDescent="0.25">
      <c r="B965" s="166"/>
      <c r="C965" s="166"/>
      <c r="D965" s="164"/>
      <c r="E965" s="103"/>
      <c r="F965" s="22"/>
      <c r="G965" s="146" t="str">
        <f t="shared" si="142"/>
        <v/>
      </c>
      <c r="H965" s="146"/>
      <c r="I965" s="45">
        <f t="shared" si="143"/>
        <v>0</v>
      </c>
      <c r="J965" s="170">
        <f>IFERROR(VLOOKUP($D965,PGP!$A:$B,2,FALSE),0)</f>
        <v>0</v>
      </c>
      <c r="K965" s="147">
        <f t="shared" si="144"/>
        <v>0</v>
      </c>
      <c r="L965" s="171">
        <f t="shared" si="145"/>
        <v>0</v>
      </c>
      <c r="M965" s="148" t="str">
        <f t="shared" si="146"/>
        <v>N/A</v>
      </c>
      <c r="N965" s="149" t="str">
        <f t="shared" si="147"/>
        <v/>
      </c>
      <c r="O965" s="150">
        <f t="shared" si="148"/>
        <v>0</v>
      </c>
      <c r="P965" s="151" t="str">
        <f t="shared" si="149"/>
        <v/>
      </c>
      <c r="Q965" s="1" t="str">
        <f t="shared" si="150"/>
        <v/>
      </c>
    </row>
    <row r="966" spans="2:17" s="1" customFormat="1" ht="13" x14ac:dyDescent="0.25">
      <c r="B966" s="166"/>
      <c r="C966" s="166"/>
      <c r="D966" s="164"/>
      <c r="E966" s="103"/>
      <c r="F966" s="22"/>
      <c r="G966" s="146" t="str">
        <f t="shared" si="142"/>
        <v/>
      </c>
      <c r="H966" s="146"/>
      <c r="I966" s="45">
        <f t="shared" si="143"/>
        <v>0</v>
      </c>
      <c r="J966" s="170">
        <f>IFERROR(VLOOKUP($D966,PGP!$A:$B,2,FALSE),0)</f>
        <v>0</v>
      </c>
      <c r="K966" s="147">
        <f t="shared" si="144"/>
        <v>0</v>
      </c>
      <c r="L966" s="171">
        <f t="shared" si="145"/>
        <v>0</v>
      </c>
      <c r="M966" s="148" t="str">
        <f t="shared" si="146"/>
        <v>N/A</v>
      </c>
      <c r="N966" s="149" t="str">
        <f t="shared" si="147"/>
        <v/>
      </c>
      <c r="O966" s="150">
        <f t="shared" si="148"/>
        <v>0</v>
      </c>
      <c r="P966" s="151" t="str">
        <f t="shared" si="149"/>
        <v/>
      </c>
      <c r="Q966" s="1" t="str">
        <f t="shared" si="150"/>
        <v/>
      </c>
    </row>
    <row r="967" spans="2:17" s="1" customFormat="1" ht="13" x14ac:dyDescent="0.25">
      <c r="B967" s="166"/>
      <c r="C967" s="166"/>
      <c r="D967" s="164"/>
      <c r="E967" s="103"/>
      <c r="F967" s="22"/>
      <c r="G967" s="146" t="str">
        <f t="shared" si="142"/>
        <v/>
      </c>
      <c r="H967" s="146"/>
      <c r="I967" s="45">
        <f t="shared" si="143"/>
        <v>0</v>
      </c>
      <c r="J967" s="170">
        <f>IFERROR(VLOOKUP($D967,PGP!$A:$B,2,FALSE),0)</f>
        <v>0</v>
      </c>
      <c r="K967" s="147">
        <f t="shared" si="144"/>
        <v>0</v>
      </c>
      <c r="L967" s="171">
        <f t="shared" si="145"/>
        <v>0</v>
      </c>
      <c r="M967" s="148" t="str">
        <f t="shared" si="146"/>
        <v>N/A</v>
      </c>
      <c r="N967" s="149" t="str">
        <f t="shared" si="147"/>
        <v/>
      </c>
      <c r="O967" s="150">
        <f t="shared" si="148"/>
        <v>0</v>
      </c>
      <c r="P967" s="151" t="str">
        <f t="shared" si="149"/>
        <v/>
      </c>
      <c r="Q967" s="1" t="str">
        <f t="shared" si="150"/>
        <v/>
      </c>
    </row>
    <row r="968" spans="2:17" s="1" customFormat="1" ht="13" x14ac:dyDescent="0.25">
      <c r="B968" s="166"/>
      <c r="C968" s="166"/>
      <c r="D968" s="164"/>
      <c r="E968" s="103"/>
      <c r="F968" s="22"/>
      <c r="G968" s="146" t="str">
        <f t="shared" si="142"/>
        <v/>
      </c>
      <c r="H968" s="146"/>
      <c r="I968" s="45">
        <f t="shared" si="143"/>
        <v>0</v>
      </c>
      <c r="J968" s="170">
        <f>IFERROR(VLOOKUP($D968,PGP!$A:$B,2,FALSE),0)</f>
        <v>0</v>
      </c>
      <c r="K968" s="147">
        <f t="shared" si="144"/>
        <v>0</v>
      </c>
      <c r="L968" s="171">
        <f t="shared" si="145"/>
        <v>0</v>
      </c>
      <c r="M968" s="148" t="str">
        <f t="shared" si="146"/>
        <v>N/A</v>
      </c>
      <c r="N968" s="149" t="str">
        <f t="shared" si="147"/>
        <v/>
      </c>
      <c r="O968" s="150">
        <f t="shared" si="148"/>
        <v>0</v>
      </c>
      <c r="P968" s="151" t="str">
        <f t="shared" si="149"/>
        <v/>
      </c>
      <c r="Q968" s="1" t="str">
        <f t="shared" si="150"/>
        <v/>
      </c>
    </row>
    <row r="969" spans="2:17" s="1" customFormat="1" ht="13" x14ac:dyDescent="0.25">
      <c r="B969" s="166"/>
      <c r="C969" s="166"/>
      <c r="D969" s="164"/>
      <c r="E969" s="103"/>
      <c r="F969" s="22"/>
      <c r="G969" s="146" t="str">
        <f t="shared" si="142"/>
        <v/>
      </c>
      <c r="H969" s="146"/>
      <c r="I969" s="45">
        <f t="shared" si="143"/>
        <v>0</v>
      </c>
      <c r="J969" s="170">
        <f>IFERROR(VLOOKUP($D969,PGP!$A:$B,2,FALSE),0)</f>
        <v>0</v>
      </c>
      <c r="K969" s="147">
        <f t="shared" si="144"/>
        <v>0</v>
      </c>
      <c r="L969" s="171">
        <f t="shared" si="145"/>
        <v>0</v>
      </c>
      <c r="M969" s="148" t="str">
        <f t="shared" si="146"/>
        <v>N/A</v>
      </c>
      <c r="N969" s="149" t="str">
        <f t="shared" si="147"/>
        <v/>
      </c>
      <c r="O969" s="150">
        <f t="shared" si="148"/>
        <v>0</v>
      </c>
      <c r="P969" s="151" t="str">
        <f t="shared" si="149"/>
        <v/>
      </c>
      <c r="Q969" s="1" t="str">
        <f t="shared" si="150"/>
        <v/>
      </c>
    </row>
    <row r="970" spans="2:17" s="1" customFormat="1" ht="13" x14ac:dyDescent="0.25">
      <c r="B970" s="166"/>
      <c r="C970" s="166"/>
      <c r="D970" s="164"/>
      <c r="E970" s="103"/>
      <c r="F970" s="22"/>
      <c r="G970" s="146" t="str">
        <f t="shared" si="142"/>
        <v/>
      </c>
      <c r="H970" s="146"/>
      <c r="I970" s="45">
        <f t="shared" si="143"/>
        <v>0</v>
      </c>
      <c r="J970" s="170">
        <f>IFERROR(VLOOKUP($D970,PGP!$A:$B,2,FALSE),0)</f>
        <v>0</v>
      </c>
      <c r="K970" s="147">
        <f t="shared" si="144"/>
        <v>0</v>
      </c>
      <c r="L970" s="171">
        <f t="shared" si="145"/>
        <v>0</v>
      </c>
      <c r="M970" s="148" t="str">
        <f t="shared" si="146"/>
        <v>N/A</v>
      </c>
      <c r="N970" s="149" t="str">
        <f t="shared" si="147"/>
        <v/>
      </c>
      <c r="O970" s="150">
        <f t="shared" si="148"/>
        <v>0</v>
      </c>
      <c r="P970" s="151" t="str">
        <f t="shared" si="149"/>
        <v/>
      </c>
      <c r="Q970" s="1" t="str">
        <f t="shared" si="150"/>
        <v/>
      </c>
    </row>
    <row r="971" spans="2:17" s="1" customFormat="1" ht="13" x14ac:dyDescent="0.25">
      <c r="B971" s="166"/>
      <c r="C971" s="166"/>
      <c r="D971" s="164"/>
      <c r="E971" s="103"/>
      <c r="F971" s="22"/>
      <c r="G971" s="146" t="str">
        <f t="shared" si="142"/>
        <v/>
      </c>
      <c r="H971" s="146"/>
      <c r="I971" s="45">
        <f t="shared" si="143"/>
        <v>0</v>
      </c>
      <c r="J971" s="170">
        <f>IFERROR(VLOOKUP($D971,PGP!$A:$B,2,FALSE),0)</f>
        <v>0</v>
      </c>
      <c r="K971" s="147">
        <f t="shared" si="144"/>
        <v>0</v>
      </c>
      <c r="L971" s="171">
        <f t="shared" si="145"/>
        <v>0</v>
      </c>
      <c r="M971" s="148" t="str">
        <f t="shared" si="146"/>
        <v>N/A</v>
      </c>
      <c r="N971" s="149" t="str">
        <f t="shared" si="147"/>
        <v/>
      </c>
      <c r="O971" s="150">
        <f t="shared" si="148"/>
        <v>0</v>
      </c>
      <c r="P971" s="151" t="str">
        <f t="shared" si="149"/>
        <v/>
      </c>
      <c r="Q971" s="1" t="str">
        <f t="shared" si="150"/>
        <v/>
      </c>
    </row>
    <row r="972" spans="2:17" s="1" customFormat="1" ht="13" x14ac:dyDescent="0.25">
      <c r="B972" s="166"/>
      <c r="C972" s="166"/>
      <c r="D972" s="164"/>
      <c r="E972" s="103"/>
      <c r="F972" s="22"/>
      <c r="G972" s="146" t="str">
        <f t="shared" si="142"/>
        <v/>
      </c>
      <c r="H972" s="146"/>
      <c r="I972" s="45">
        <f t="shared" si="143"/>
        <v>0</v>
      </c>
      <c r="J972" s="170">
        <f>IFERROR(VLOOKUP($D972,PGP!$A:$B,2,FALSE),0)</f>
        <v>0</v>
      </c>
      <c r="K972" s="147">
        <f t="shared" si="144"/>
        <v>0</v>
      </c>
      <c r="L972" s="171">
        <f t="shared" si="145"/>
        <v>0</v>
      </c>
      <c r="M972" s="148" t="str">
        <f t="shared" si="146"/>
        <v>N/A</v>
      </c>
      <c r="N972" s="149" t="str">
        <f t="shared" si="147"/>
        <v/>
      </c>
      <c r="O972" s="150">
        <f t="shared" si="148"/>
        <v>0</v>
      </c>
      <c r="P972" s="151" t="str">
        <f t="shared" si="149"/>
        <v/>
      </c>
      <c r="Q972" s="1" t="str">
        <f t="shared" si="150"/>
        <v/>
      </c>
    </row>
    <row r="973" spans="2:17" s="1" customFormat="1" ht="13" x14ac:dyDescent="0.25">
      <c r="B973" s="166"/>
      <c r="C973" s="166"/>
      <c r="D973" s="164"/>
      <c r="E973" s="103"/>
      <c r="F973" s="22"/>
      <c r="G973" s="146" t="str">
        <f t="shared" si="142"/>
        <v/>
      </c>
      <c r="H973" s="146"/>
      <c r="I973" s="45">
        <f t="shared" si="143"/>
        <v>0</v>
      </c>
      <c r="J973" s="170">
        <f>IFERROR(VLOOKUP($D973,PGP!$A:$B,2,FALSE),0)</f>
        <v>0</v>
      </c>
      <c r="K973" s="147">
        <f t="shared" si="144"/>
        <v>0</v>
      </c>
      <c r="L973" s="171">
        <f t="shared" si="145"/>
        <v>0</v>
      </c>
      <c r="M973" s="148" t="str">
        <f t="shared" si="146"/>
        <v>N/A</v>
      </c>
      <c r="N973" s="149" t="str">
        <f t="shared" si="147"/>
        <v/>
      </c>
      <c r="O973" s="150">
        <f t="shared" si="148"/>
        <v>0</v>
      </c>
      <c r="P973" s="151" t="str">
        <f t="shared" si="149"/>
        <v/>
      </c>
      <c r="Q973" s="1" t="str">
        <f t="shared" si="150"/>
        <v/>
      </c>
    </row>
    <row r="974" spans="2:17" s="1" customFormat="1" ht="13" x14ac:dyDescent="0.25">
      <c r="B974" s="166"/>
      <c r="C974" s="166"/>
      <c r="D974" s="164"/>
      <c r="E974" s="103"/>
      <c r="F974" s="22"/>
      <c r="G974" s="146" t="str">
        <f t="shared" si="142"/>
        <v/>
      </c>
      <c r="H974" s="146"/>
      <c r="I974" s="45">
        <f t="shared" si="143"/>
        <v>0</v>
      </c>
      <c r="J974" s="170">
        <f>IFERROR(VLOOKUP($D974,PGP!$A:$B,2,FALSE),0)</f>
        <v>0</v>
      </c>
      <c r="K974" s="147">
        <f t="shared" si="144"/>
        <v>0</v>
      </c>
      <c r="L974" s="171">
        <f t="shared" si="145"/>
        <v>0</v>
      </c>
      <c r="M974" s="148" t="str">
        <f t="shared" si="146"/>
        <v>N/A</v>
      </c>
      <c r="N974" s="149" t="str">
        <f t="shared" si="147"/>
        <v/>
      </c>
      <c r="O974" s="150">
        <f t="shared" si="148"/>
        <v>0</v>
      </c>
      <c r="P974" s="151" t="str">
        <f t="shared" si="149"/>
        <v/>
      </c>
      <c r="Q974" s="1" t="str">
        <f t="shared" si="150"/>
        <v/>
      </c>
    </row>
    <row r="975" spans="2:17" s="1" customFormat="1" ht="13" x14ac:dyDescent="0.25">
      <c r="B975" s="166"/>
      <c r="C975" s="166"/>
      <c r="D975" s="164"/>
      <c r="E975" s="103"/>
      <c r="F975" s="22"/>
      <c r="G975" s="146" t="str">
        <f t="shared" si="142"/>
        <v/>
      </c>
      <c r="H975" s="146"/>
      <c r="I975" s="45">
        <f t="shared" si="143"/>
        <v>0</v>
      </c>
      <c r="J975" s="170">
        <f>IFERROR(VLOOKUP($D975,PGP!$A:$B,2,FALSE),0)</f>
        <v>0</v>
      </c>
      <c r="K975" s="147">
        <f t="shared" si="144"/>
        <v>0</v>
      </c>
      <c r="L975" s="171">
        <f t="shared" si="145"/>
        <v>0</v>
      </c>
      <c r="M975" s="148" t="str">
        <f t="shared" si="146"/>
        <v>N/A</v>
      </c>
      <c r="N975" s="149" t="str">
        <f t="shared" si="147"/>
        <v/>
      </c>
      <c r="O975" s="150">
        <f t="shared" si="148"/>
        <v>0</v>
      </c>
      <c r="P975" s="151" t="str">
        <f t="shared" si="149"/>
        <v/>
      </c>
      <c r="Q975" s="1" t="str">
        <f t="shared" si="150"/>
        <v/>
      </c>
    </row>
    <row r="976" spans="2:17" s="1" customFormat="1" ht="13" x14ac:dyDescent="0.25">
      <c r="B976" s="166"/>
      <c r="C976" s="166"/>
      <c r="D976" s="164"/>
      <c r="E976" s="103"/>
      <c r="F976" s="22"/>
      <c r="G976" s="146" t="str">
        <f t="shared" si="142"/>
        <v/>
      </c>
      <c r="H976" s="146"/>
      <c r="I976" s="45">
        <f t="shared" si="143"/>
        <v>0</v>
      </c>
      <c r="J976" s="170">
        <f>IFERROR(VLOOKUP($D976,PGP!$A:$B,2,FALSE),0)</f>
        <v>0</v>
      </c>
      <c r="K976" s="147">
        <f t="shared" si="144"/>
        <v>0</v>
      </c>
      <c r="L976" s="171">
        <f t="shared" si="145"/>
        <v>0</v>
      </c>
      <c r="M976" s="148" t="str">
        <f t="shared" si="146"/>
        <v>N/A</v>
      </c>
      <c r="N976" s="149" t="str">
        <f t="shared" si="147"/>
        <v/>
      </c>
      <c r="O976" s="150">
        <f t="shared" si="148"/>
        <v>0</v>
      </c>
      <c r="P976" s="151" t="str">
        <f t="shared" si="149"/>
        <v/>
      </c>
      <c r="Q976" s="1" t="str">
        <f t="shared" si="150"/>
        <v/>
      </c>
    </row>
    <row r="977" spans="2:17" s="1" customFormat="1" ht="13" x14ac:dyDescent="0.25">
      <c r="B977" s="166"/>
      <c r="C977" s="166"/>
      <c r="D977" s="164"/>
      <c r="E977" s="103"/>
      <c r="F977" s="22"/>
      <c r="G977" s="146" t="str">
        <f t="shared" si="142"/>
        <v/>
      </c>
      <c r="H977" s="146"/>
      <c r="I977" s="45">
        <f t="shared" si="143"/>
        <v>0</v>
      </c>
      <c r="J977" s="170">
        <f>IFERROR(VLOOKUP($D977,PGP!$A:$B,2,FALSE),0)</f>
        <v>0</v>
      </c>
      <c r="K977" s="147">
        <f t="shared" si="144"/>
        <v>0</v>
      </c>
      <c r="L977" s="171">
        <f t="shared" si="145"/>
        <v>0</v>
      </c>
      <c r="M977" s="148" t="str">
        <f t="shared" si="146"/>
        <v>N/A</v>
      </c>
      <c r="N977" s="149" t="str">
        <f t="shared" si="147"/>
        <v/>
      </c>
      <c r="O977" s="150">
        <f t="shared" si="148"/>
        <v>0</v>
      </c>
      <c r="P977" s="151" t="str">
        <f t="shared" si="149"/>
        <v/>
      </c>
      <c r="Q977" s="1" t="str">
        <f t="shared" si="150"/>
        <v/>
      </c>
    </row>
    <row r="978" spans="2:17" s="1" customFormat="1" ht="13" x14ac:dyDescent="0.25">
      <c r="B978" s="166"/>
      <c r="C978" s="166"/>
      <c r="D978" s="164"/>
      <c r="E978" s="103"/>
      <c r="F978" s="22"/>
      <c r="G978" s="146" t="str">
        <f t="shared" si="142"/>
        <v/>
      </c>
      <c r="H978" s="146"/>
      <c r="I978" s="45">
        <f t="shared" si="143"/>
        <v>0</v>
      </c>
      <c r="J978" s="170">
        <f>IFERROR(VLOOKUP($D978,PGP!$A:$B,2,FALSE),0)</f>
        <v>0</v>
      </c>
      <c r="K978" s="147">
        <f t="shared" si="144"/>
        <v>0</v>
      </c>
      <c r="L978" s="171">
        <f t="shared" si="145"/>
        <v>0</v>
      </c>
      <c r="M978" s="148" t="str">
        <f t="shared" si="146"/>
        <v>N/A</v>
      </c>
      <c r="N978" s="149" t="str">
        <f t="shared" si="147"/>
        <v/>
      </c>
      <c r="O978" s="150">
        <f t="shared" si="148"/>
        <v>0</v>
      </c>
      <c r="P978" s="151" t="str">
        <f t="shared" si="149"/>
        <v/>
      </c>
      <c r="Q978" s="1" t="str">
        <f t="shared" si="150"/>
        <v/>
      </c>
    </row>
    <row r="979" spans="2:17" s="1" customFormat="1" ht="13" x14ac:dyDescent="0.25">
      <c r="B979" s="166"/>
      <c r="C979" s="166"/>
      <c r="D979" s="164"/>
      <c r="E979" s="103"/>
      <c r="F979" s="22"/>
      <c r="G979" s="146" t="str">
        <f t="shared" si="142"/>
        <v/>
      </c>
      <c r="H979" s="146"/>
      <c r="I979" s="45">
        <f t="shared" si="143"/>
        <v>0</v>
      </c>
      <c r="J979" s="170">
        <f>IFERROR(VLOOKUP($D979,PGP!$A:$B,2,FALSE),0)</f>
        <v>0</v>
      </c>
      <c r="K979" s="147">
        <f t="shared" si="144"/>
        <v>0</v>
      </c>
      <c r="L979" s="171">
        <f t="shared" si="145"/>
        <v>0</v>
      </c>
      <c r="M979" s="148" t="str">
        <f t="shared" si="146"/>
        <v>N/A</v>
      </c>
      <c r="N979" s="149" t="str">
        <f t="shared" si="147"/>
        <v/>
      </c>
      <c r="O979" s="150">
        <f t="shared" si="148"/>
        <v>0</v>
      </c>
      <c r="P979" s="151" t="str">
        <f t="shared" si="149"/>
        <v/>
      </c>
      <c r="Q979" s="1" t="str">
        <f t="shared" si="150"/>
        <v/>
      </c>
    </row>
    <row r="980" spans="2:17" s="1" customFormat="1" ht="13" x14ac:dyDescent="0.25">
      <c r="B980" s="166"/>
      <c r="C980" s="166"/>
      <c r="D980" s="164"/>
      <c r="E980" s="103"/>
      <c r="F980" s="22"/>
      <c r="G980" s="146" t="str">
        <f t="shared" si="142"/>
        <v/>
      </c>
      <c r="H980" s="146"/>
      <c r="I980" s="45">
        <f t="shared" si="143"/>
        <v>0</v>
      </c>
      <c r="J980" s="170">
        <f>IFERROR(VLOOKUP($D980,PGP!$A:$B,2,FALSE),0)</f>
        <v>0</v>
      </c>
      <c r="K980" s="147">
        <f t="shared" si="144"/>
        <v>0</v>
      </c>
      <c r="L980" s="171">
        <f t="shared" si="145"/>
        <v>0</v>
      </c>
      <c r="M980" s="148" t="str">
        <f t="shared" si="146"/>
        <v>N/A</v>
      </c>
      <c r="N980" s="149" t="str">
        <f t="shared" si="147"/>
        <v/>
      </c>
      <c r="O980" s="150">
        <f t="shared" si="148"/>
        <v>0</v>
      </c>
      <c r="P980" s="151" t="str">
        <f t="shared" si="149"/>
        <v/>
      </c>
      <c r="Q980" s="1" t="str">
        <f t="shared" si="150"/>
        <v/>
      </c>
    </row>
    <row r="981" spans="2:17" s="1" customFormat="1" ht="13" x14ac:dyDescent="0.25">
      <c r="B981" s="166"/>
      <c r="C981" s="166"/>
      <c r="D981" s="164"/>
      <c r="E981" s="103"/>
      <c r="F981" s="22"/>
      <c r="G981" s="146" t="str">
        <f t="shared" si="142"/>
        <v/>
      </c>
      <c r="H981" s="146"/>
      <c r="I981" s="45">
        <f t="shared" si="143"/>
        <v>0</v>
      </c>
      <c r="J981" s="170">
        <f>IFERROR(VLOOKUP($D981,PGP!$A:$B,2,FALSE),0)</f>
        <v>0</v>
      </c>
      <c r="K981" s="147">
        <f t="shared" si="144"/>
        <v>0</v>
      </c>
      <c r="L981" s="171">
        <f t="shared" si="145"/>
        <v>0</v>
      </c>
      <c r="M981" s="148" t="str">
        <f t="shared" si="146"/>
        <v>N/A</v>
      </c>
      <c r="N981" s="149" t="str">
        <f t="shared" si="147"/>
        <v/>
      </c>
      <c r="O981" s="150">
        <f t="shared" si="148"/>
        <v>0</v>
      </c>
      <c r="P981" s="151" t="str">
        <f t="shared" si="149"/>
        <v/>
      </c>
      <c r="Q981" s="1" t="str">
        <f t="shared" si="150"/>
        <v/>
      </c>
    </row>
    <row r="982" spans="2:17" s="1" customFormat="1" ht="13" x14ac:dyDescent="0.25">
      <c r="B982" s="166"/>
      <c r="C982" s="166"/>
      <c r="D982" s="164"/>
      <c r="E982" s="103"/>
      <c r="F982" s="22"/>
      <c r="G982" s="146" t="str">
        <f t="shared" si="142"/>
        <v/>
      </c>
      <c r="H982" s="146"/>
      <c r="I982" s="45">
        <f t="shared" si="143"/>
        <v>0</v>
      </c>
      <c r="J982" s="170">
        <f>IFERROR(VLOOKUP($D982,PGP!$A:$B,2,FALSE),0)</f>
        <v>0</v>
      </c>
      <c r="K982" s="147">
        <f t="shared" si="144"/>
        <v>0</v>
      </c>
      <c r="L982" s="171">
        <f t="shared" si="145"/>
        <v>0</v>
      </c>
      <c r="M982" s="148" t="str">
        <f t="shared" si="146"/>
        <v>N/A</v>
      </c>
      <c r="N982" s="149" t="str">
        <f t="shared" si="147"/>
        <v/>
      </c>
      <c r="O982" s="150">
        <f t="shared" si="148"/>
        <v>0</v>
      </c>
      <c r="P982" s="151" t="str">
        <f t="shared" si="149"/>
        <v/>
      </c>
      <c r="Q982" s="1" t="str">
        <f t="shared" si="150"/>
        <v/>
      </c>
    </row>
    <row r="983" spans="2:17" s="1" customFormat="1" ht="13" x14ac:dyDescent="0.25">
      <c r="B983" s="166"/>
      <c r="C983" s="166"/>
      <c r="D983" s="164"/>
      <c r="E983" s="103"/>
      <c r="F983" s="22"/>
      <c r="G983" s="146" t="str">
        <f t="shared" si="142"/>
        <v/>
      </c>
      <c r="H983" s="146"/>
      <c r="I983" s="45">
        <f t="shared" si="143"/>
        <v>0</v>
      </c>
      <c r="J983" s="170">
        <f>IFERROR(VLOOKUP($D983,PGP!$A:$B,2,FALSE),0)</f>
        <v>0</v>
      </c>
      <c r="K983" s="147">
        <f t="shared" si="144"/>
        <v>0</v>
      </c>
      <c r="L983" s="171">
        <f t="shared" si="145"/>
        <v>0</v>
      </c>
      <c r="M983" s="148" t="str">
        <f t="shared" si="146"/>
        <v>N/A</v>
      </c>
      <c r="N983" s="149" t="str">
        <f t="shared" si="147"/>
        <v/>
      </c>
      <c r="O983" s="150">
        <f t="shared" si="148"/>
        <v>0</v>
      </c>
      <c r="P983" s="151" t="str">
        <f t="shared" si="149"/>
        <v/>
      </c>
      <c r="Q983" s="1" t="str">
        <f t="shared" si="150"/>
        <v/>
      </c>
    </row>
    <row r="984" spans="2:17" s="1" customFormat="1" ht="13" x14ac:dyDescent="0.25">
      <c r="B984" s="166"/>
      <c r="C984" s="166"/>
      <c r="D984" s="164"/>
      <c r="E984" s="103"/>
      <c r="F984" s="22"/>
      <c r="G984" s="146" t="str">
        <f t="shared" si="142"/>
        <v/>
      </c>
      <c r="H984" s="146"/>
      <c r="I984" s="45">
        <f t="shared" si="143"/>
        <v>0</v>
      </c>
      <c r="J984" s="170">
        <f>IFERROR(VLOOKUP($D984,PGP!$A:$B,2,FALSE),0)</f>
        <v>0</v>
      </c>
      <c r="K984" s="147">
        <f t="shared" si="144"/>
        <v>0</v>
      </c>
      <c r="L984" s="171">
        <f t="shared" si="145"/>
        <v>0</v>
      </c>
      <c r="M984" s="148" t="str">
        <f t="shared" si="146"/>
        <v>N/A</v>
      </c>
      <c r="N984" s="149" t="str">
        <f t="shared" si="147"/>
        <v/>
      </c>
      <c r="O984" s="150">
        <f t="shared" si="148"/>
        <v>0</v>
      </c>
      <c r="P984" s="151" t="str">
        <f t="shared" si="149"/>
        <v/>
      </c>
      <c r="Q984" s="1" t="str">
        <f t="shared" si="150"/>
        <v/>
      </c>
    </row>
    <row r="985" spans="2:17" s="1" customFormat="1" ht="13" x14ac:dyDescent="0.25">
      <c r="B985" s="166"/>
      <c r="C985" s="166"/>
      <c r="D985" s="164"/>
      <c r="E985" s="103"/>
      <c r="F985" s="22"/>
      <c r="G985" s="146" t="str">
        <f t="shared" si="142"/>
        <v/>
      </c>
      <c r="H985" s="146"/>
      <c r="I985" s="45">
        <f t="shared" si="143"/>
        <v>0</v>
      </c>
      <c r="J985" s="170">
        <f>IFERROR(VLOOKUP($D985,PGP!$A:$B,2,FALSE),0)</f>
        <v>0</v>
      </c>
      <c r="K985" s="147">
        <f t="shared" si="144"/>
        <v>0</v>
      </c>
      <c r="L985" s="171">
        <f t="shared" si="145"/>
        <v>0</v>
      </c>
      <c r="M985" s="148" t="str">
        <f t="shared" si="146"/>
        <v>N/A</v>
      </c>
      <c r="N985" s="149" t="str">
        <f t="shared" si="147"/>
        <v/>
      </c>
      <c r="O985" s="150">
        <f t="shared" si="148"/>
        <v>0</v>
      </c>
      <c r="P985" s="151" t="str">
        <f t="shared" si="149"/>
        <v/>
      </c>
      <c r="Q985" s="1" t="str">
        <f t="shared" si="150"/>
        <v/>
      </c>
    </row>
    <row r="986" spans="2:17" s="1" customFormat="1" ht="13" x14ac:dyDescent="0.25">
      <c r="B986" s="166"/>
      <c r="C986" s="166"/>
      <c r="D986" s="164"/>
      <c r="E986" s="103"/>
      <c r="F986" s="22"/>
      <c r="G986" s="146" t="str">
        <f t="shared" si="142"/>
        <v/>
      </c>
      <c r="H986" s="146"/>
      <c r="I986" s="45">
        <f t="shared" si="143"/>
        <v>0</v>
      </c>
      <c r="J986" s="170">
        <f>IFERROR(VLOOKUP($D986,PGP!$A:$B,2,FALSE),0)</f>
        <v>0</v>
      </c>
      <c r="K986" s="147">
        <f t="shared" si="144"/>
        <v>0</v>
      </c>
      <c r="L986" s="171">
        <f t="shared" si="145"/>
        <v>0</v>
      </c>
      <c r="M986" s="148" t="str">
        <f t="shared" si="146"/>
        <v>N/A</v>
      </c>
      <c r="N986" s="149" t="str">
        <f t="shared" si="147"/>
        <v/>
      </c>
      <c r="O986" s="150">
        <f t="shared" si="148"/>
        <v>0</v>
      </c>
      <c r="P986" s="151" t="str">
        <f t="shared" si="149"/>
        <v/>
      </c>
      <c r="Q986" s="1" t="str">
        <f t="shared" si="150"/>
        <v/>
      </c>
    </row>
    <row r="987" spans="2:17" s="1" customFormat="1" ht="13" x14ac:dyDescent="0.25">
      <c r="B987" s="166"/>
      <c r="C987" s="166"/>
      <c r="D987" s="164"/>
      <c r="E987" s="103"/>
      <c r="F987" s="22"/>
      <c r="G987" s="146" t="str">
        <f t="shared" si="142"/>
        <v/>
      </c>
      <c r="H987" s="146"/>
      <c r="I987" s="45">
        <f t="shared" si="143"/>
        <v>0</v>
      </c>
      <c r="J987" s="170">
        <f>IFERROR(VLOOKUP($D987,PGP!$A:$B,2,FALSE),0)</f>
        <v>0</v>
      </c>
      <c r="K987" s="147">
        <f t="shared" si="144"/>
        <v>0</v>
      </c>
      <c r="L987" s="171">
        <f t="shared" si="145"/>
        <v>0</v>
      </c>
      <c r="M987" s="148" t="str">
        <f t="shared" si="146"/>
        <v>N/A</v>
      </c>
      <c r="N987" s="149" t="str">
        <f t="shared" si="147"/>
        <v/>
      </c>
      <c r="O987" s="150">
        <f t="shared" si="148"/>
        <v>0</v>
      </c>
      <c r="P987" s="151" t="str">
        <f t="shared" si="149"/>
        <v/>
      </c>
      <c r="Q987" s="1" t="str">
        <f t="shared" si="150"/>
        <v/>
      </c>
    </row>
    <row r="988" spans="2:17" s="1" customFormat="1" ht="13" x14ac:dyDescent="0.25">
      <c r="B988" s="166"/>
      <c r="C988" s="166"/>
      <c r="D988" s="164"/>
      <c r="E988" s="103"/>
      <c r="F988" s="22"/>
      <c r="G988" s="146" t="str">
        <f t="shared" si="142"/>
        <v/>
      </c>
      <c r="H988" s="146"/>
      <c r="I988" s="45">
        <f t="shared" si="143"/>
        <v>0</v>
      </c>
      <c r="J988" s="170">
        <f>IFERROR(VLOOKUP($D988,PGP!$A:$B,2,FALSE),0)</f>
        <v>0</v>
      </c>
      <c r="K988" s="147">
        <f t="shared" si="144"/>
        <v>0</v>
      </c>
      <c r="L988" s="171">
        <f t="shared" si="145"/>
        <v>0</v>
      </c>
      <c r="M988" s="148" t="str">
        <f t="shared" si="146"/>
        <v>N/A</v>
      </c>
      <c r="N988" s="149" t="str">
        <f t="shared" si="147"/>
        <v/>
      </c>
      <c r="O988" s="150">
        <f t="shared" si="148"/>
        <v>0</v>
      </c>
      <c r="P988" s="151" t="str">
        <f t="shared" si="149"/>
        <v/>
      </c>
      <c r="Q988" s="1" t="str">
        <f t="shared" si="150"/>
        <v/>
      </c>
    </row>
    <row r="989" spans="2:17" s="1" customFormat="1" ht="13" x14ac:dyDescent="0.25">
      <c r="B989" s="166"/>
      <c r="C989" s="166"/>
      <c r="D989" s="164"/>
      <c r="E989" s="103"/>
      <c r="F989" s="22"/>
      <c r="G989" s="146" t="str">
        <f t="shared" si="142"/>
        <v/>
      </c>
      <c r="H989" s="146"/>
      <c r="I989" s="45">
        <f t="shared" si="143"/>
        <v>0</v>
      </c>
      <c r="J989" s="170">
        <f>IFERROR(VLOOKUP($D989,PGP!$A:$B,2,FALSE),0)</f>
        <v>0</v>
      </c>
      <c r="K989" s="147">
        <f t="shared" si="144"/>
        <v>0</v>
      </c>
      <c r="L989" s="171">
        <f t="shared" si="145"/>
        <v>0</v>
      </c>
      <c r="M989" s="148" t="str">
        <f t="shared" si="146"/>
        <v>N/A</v>
      </c>
      <c r="N989" s="149" t="str">
        <f t="shared" si="147"/>
        <v/>
      </c>
      <c r="O989" s="150">
        <f t="shared" si="148"/>
        <v>0</v>
      </c>
      <c r="P989" s="151" t="str">
        <f t="shared" si="149"/>
        <v/>
      </c>
      <c r="Q989" s="1" t="str">
        <f t="shared" si="150"/>
        <v/>
      </c>
    </row>
    <row r="990" spans="2:17" s="1" customFormat="1" ht="13" x14ac:dyDescent="0.25">
      <c r="B990" s="166"/>
      <c r="C990" s="166"/>
      <c r="D990" s="164"/>
      <c r="E990" s="103"/>
      <c r="F990" s="22"/>
      <c r="G990" s="146" t="str">
        <f t="shared" si="142"/>
        <v/>
      </c>
      <c r="H990" s="146"/>
      <c r="I990" s="45">
        <f t="shared" si="143"/>
        <v>0</v>
      </c>
      <c r="J990" s="170">
        <f>IFERROR(VLOOKUP($D990,PGP!$A:$B,2,FALSE),0)</f>
        <v>0</v>
      </c>
      <c r="K990" s="147">
        <f t="shared" si="144"/>
        <v>0</v>
      </c>
      <c r="L990" s="171">
        <f t="shared" si="145"/>
        <v>0</v>
      </c>
      <c r="M990" s="148" t="str">
        <f t="shared" si="146"/>
        <v>N/A</v>
      </c>
      <c r="N990" s="149" t="str">
        <f t="shared" si="147"/>
        <v/>
      </c>
      <c r="O990" s="150">
        <f t="shared" si="148"/>
        <v>0</v>
      </c>
      <c r="P990" s="151" t="str">
        <f t="shared" si="149"/>
        <v/>
      </c>
      <c r="Q990" s="1" t="str">
        <f t="shared" si="150"/>
        <v/>
      </c>
    </row>
    <row r="991" spans="2:17" s="1" customFormat="1" ht="13" x14ac:dyDescent="0.25">
      <c r="B991" s="166"/>
      <c r="C991" s="166"/>
      <c r="D991" s="164"/>
      <c r="E991" s="103"/>
      <c r="F991" s="22"/>
      <c r="G991" s="146" t="str">
        <f t="shared" si="142"/>
        <v/>
      </c>
      <c r="H991" s="146"/>
      <c r="I991" s="45">
        <f t="shared" si="143"/>
        <v>0</v>
      </c>
      <c r="J991" s="170">
        <f>IFERROR(VLOOKUP($D991,PGP!$A:$B,2,FALSE),0)</f>
        <v>0</v>
      </c>
      <c r="K991" s="147">
        <f t="shared" si="144"/>
        <v>0</v>
      </c>
      <c r="L991" s="171">
        <f t="shared" si="145"/>
        <v>0</v>
      </c>
      <c r="M991" s="148" t="str">
        <f t="shared" si="146"/>
        <v>N/A</v>
      </c>
      <c r="N991" s="149" t="str">
        <f t="shared" si="147"/>
        <v/>
      </c>
      <c r="O991" s="150">
        <f t="shared" si="148"/>
        <v>0</v>
      </c>
      <c r="P991" s="151" t="str">
        <f t="shared" si="149"/>
        <v/>
      </c>
      <c r="Q991" s="1" t="str">
        <f t="shared" si="150"/>
        <v/>
      </c>
    </row>
    <row r="992" spans="2:17" s="1" customFormat="1" ht="13" x14ac:dyDescent="0.25">
      <c r="B992" s="166"/>
      <c r="C992" s="166"/>
      <c r="D992" s="164"/>
      <c r="E992" s="103"/>
      <c r="F992" s="22"/>
      <c r="G992" s="146" t="str">
        <f t="shared" si="142"/>
        <v/>
      </c>
      <c r="H992" s="146"/>
      <c r="I992" s="45">
        <f t="shared" si="143"/>
        <v>0</v>
      </c>
      <c r="J992" s="170">
        <f>IFERROR(VLOOKUP($D992,PGP!$A:$B,2,FALSE),0)</f>
        <v>0</v>
      </c>
      <c r="K992" s="147">
        <f t="shared" si="144"/>
        <v>0</v>
      </c>
      <c r="L992" s="171">
        <f t="shared" si="145"/>
        <v>0</v>
      </c>
      <c r="M992" s="148" t="str">
        <f t="shared" si="146"/>
        <v>N/A</v>
      </c>
      <c r="N992" s="149" t="str">
        <f t="shared" si="147"/>
        <v/>
      </c>
      <c r="O992" s="150">
        <f t="shared" si="148"/>
        <v>0</v>
      </c>
      <c r="P992" s="151" t="str">
        <f t="shared" si="149"/>
        <v/>
      </c>
      <c r="Q992" s="1" t="str">
        <f t="shared" si="150"/>
        <v/>
      </c>
    </row>
    <row r="993" spans="2:17" s="1" customFormat="1" ht="13" x14ac:dyDescent="0.25">
      <c r="B993" s="166"/>
      <c r="C993" s="166"/>
      <c r="D993" s="164"/>
      <c r="E993" s="103"/>
      <c r="F993" s="22"/>
      <c r="G993" s="146" t="str">
        <f t="shared" si="142"/>
        <v/>
      </c>
      <c r="H993" s="146"/>
      <c r="I993" s="45">
        <f t="shared" si="143"/>
        <v>0</v>
      </c>
      <c r="J993" s="170">
        <f>IFERROR(VLOOKUP($D993,PGP!$A:$B,2,FALSE),0)</f>
        <v>0</v>
      </c>
      <c r="K993" s="147">
        <f t="shared" si="144"/>
        <v>0</v>
      </c>
      <c r="L993" s="171">
        <f t="shared" si="145"/>
        <v>0</v>
      </c>
      <c r="M993" s="148" t="str">
        <f t="shared" si="146"/>
        <v>N/A</v>
      </c>
      <c r="N993" s="149" t="str">
        <f t="shared" si="147"/>
        <v/>
      </c>
      <c r="O993" s="150">
        <f t="shared" si="148"/>
        <v>0</v>
      </c>
      <c r="P993" s="151" t="str">
        <f t="shared" si="149"/>
        <v/>
      </c>
      <c r="Q993" s="1" t="str">
        <f t="shared" si="150"/>
        <v/>
      </c>
    </row>
    <row r="994" spans="2:17" s="1" customFormat="1" ht="13" x14ac:dyDescent="0.25">
      <c r="B994" s="166"/>
      <c r="C994" s="166"/>
      <c r="D994" s="164"/>
      <c r="E994" s="103"/>
      <c r="F994" s="22"/>
      <c r="G994" s="146" t="str">
        <f t="shared" si="142"/>
        <v/>
      </c>
      <c r="H994" s="146"/>
      <c r="I994" s="45">
        <f t="shared" si="143"/>
        <v>0</v>
      </c>
      <c r="J994" s="170">
        <f>IFERROR(VLOOKUP($D994,PGP!$A:$B,2,FALSE),0)</f>
        <v>0</v>
      </c>
      <c r="K994" s="147">
        <f t="shared" si="144"/>
        <v>0</v>
      </c>
      <c r="L994" s="171">
        <f t="shared" si="145"/>
        <v>0</v>
      </c>
      <c r="M994" s="148" t="str">
        <f t="shared" si="146"/>
        <v>N/A</v>
      </c>
      <c r="N994" s="149" t="str">
        <f t="shared" si="147"/>
        <v/>
      </c>
      <c r="O994" s="150">
        <f t="shared" si="148"/>
        <v>0</v>
      </c>
      <c r="P994" s="151" t="str">
        <f t="shared" si="149"/>
        <v/>
      </c>
      <c r="Q994" s="1" t="str">
        <f t="shared" si="150"/>
        <v/>
      </c>
    </row>
    <row r="995" spans="2:17" s="1" customFormat="1" ht="13" x14ac:dyDescent="0.25">
      <c r="B995" s="166"/>
      <c r="C995" s="166"/>
      <c r="D995" s="164"/>
      <c r="E995" s="103"/>
      <c r="F995" s="22"/>
      <c r="G995" s="146" t="str">
        <f t="shared" ref="G995:G1031" si="151">IFERROR(F995/E995,"")</f>
        <v/>
      </c>
      <c r="H995" s="146"/>
      <c r="I995" s="45">
        <f t="shared" si="143"/>
        <v>0</v>
      </c>
      <c r="J995" s="170">
        <f>IFERROR(VLOOKUP($D995,PGP!$A:$B,2,FALSE),0)</f>
        <v>0</v>
      </c>
      <c r="K995" s="147">
        <f t="shared" si="144"/>
        <v>0</v>
      </c>
      <c r="L995" s="171">
        <f t="shared" si="145"/>
        <v>0</v>
      </c>
      <c r="M995" s="148" t="str">
        <f t="shared" si="146"/>
        <v>N/A</v>
      </c>
      <c r="N995" s="149" t="str">
        <f t="shared" si="147"/>
        <v/>
      </c>
      <c r="O995" s="150">
        <f t="shared" si="148"/>
        <v>0</v>
      </c>
      <c r="P995" s="151" t="str">
        <f t="shared" si="149"/>
        <v/>
      </c>
      <c r="Q995" s="1" t="str">
        <f t="shared" si="150"/>
        <v/>
      </c>
    </row>
    <row r="996" spans="2:17" s="1" customFormat="1" ht="13" x14ac:dyDescent="0.25">
      <c r="B996" s="166"/>
      <c r="C996" s="166"/>
      <c r="D996" s="164"/>
      <c r="E996" s="103"/>
      <c r="F996" s="22"/>
      <c r="G996" s="146" t="str">
        <f t="shared" si="151"/>
        <v/>
      </c>
      <c r="H996" s="146"/>
      <c r="I996" s="45">
        <f t="shared" si="143"/>
        <v>0</v>
      </c>
      <c r="J996" s="170">
        <f>IFERROR(VLOOKUP($D996,PGP!$A:$B,2,FALSE),0)</f>
        <v>0</v>
      </c>
      <c r="K996" s="147">
        <f t="shared" si="144"/>
        <v>0</v>
      </c>
      <c r="L996" s="171">
        <f t="shared" si="145"/>
        <v>0</v>
      </c>
      <c r="M996" s="148" t="str">
        <f t="shared" si="146"/>
        <v>N/A</v>
      </c>
      <c r="N996" s="149" t="str">
        <f t="shared" si="147"/>
        <v/>
      </c>
      <c r="O996" s="150">
        <f t="shared" si="148"/>
        <v>0</v>
      </c>
      <c r="P996" s="151" t="str">
        <f t="shared" si="149"/>
        <v/>
      </c>
      <c r="Q996" s="1" t="str">
        <f t="shared" si="150"/>
        <v/>
      </c>
    </row>
    <row r="997" spans="2:17" s="1" customFormat="1" ht="13" x14ac:dyDescent="0.25">
      <c r="B997" s="166"/>
      <c r="C997" s="166"/>
      <c r="D997" s="164"/>
      <c r="E997" s="103"/>
      <c r="F997" s="22"/>
      <c r="G997" s="146" t="str">
        <f t="shared" si="151"/>
        <v/>
      </c>
      <c r="H997" s="146"/>
      <c r="I997" s="45">
        <f t="shared" si="143"/>
        <v>0</v>
      </c>
      <c r="J997" s="170">
        <f>IFERROR(VLOOKUP($D997,PGP!$A:$B,2,FALSE),0)</f>
        <v>0</v>
      </c>
      <c r="K997" s="147">
        <f t="shared" si="144"/>
        <v>0</v>
      </c>
      <c r="L997" s="171">
        <f t="shared" si="145"/>
        <v>0</v>
      </c>
      <c r="M997" s="148" t="str">
        <f t="shared" si="146"/>
        <v>N/A</v>
      </c>
      <c r="N997" s="149" t="str">
        <f t="shared" si="147"/>
        <v/>
      </c>
      <c r="O997" s="150">
        <f t="shared" si="148"/>
        <v>0</v>
      </c>
      <c r="P997" s="151" t="str">
        <f t="shared" si="149"/>
        <v/>
      </c>
      <c r="Q997" s="1" t="str">
        <f t="shared" si="150"/>
        <v/>
      </c>
    </row>
    <row r="998" spans="2:17" s="1" customFormat="1" ht="13" x14ac:dyDescent="0.25">
      <c r="B998" s="166"/>
      <c r="C998" s="166"/>
      <c r="D998" s="164"/>
      <c r="E998" s="103"/>
      <c r="F998" s="22"/>
      <c r="G998" s="146" t="str">
        <f t="shared" si="151"/>
        <v/>
      </c>
      <c r="H998" s="146"/>
      <c r="I998" s="45">
        <f t="shared" si="143"/>
        <v>0</v>
      </c>
      <c r="J998" s="170">
        <f>IFERROR(VLOOKUP($D998,PGP!$A:$B,2,FALSE),0)</f>
        <v>0</v>
      </c>
      <c r="K998" s="147">
        <f t="shared" si="144"/>
        <v>0</v>
      </c>
      <c r="L998" s="171">
        <f t="shared" si="145"/>
        <v>0</v>
      </c>
      <c r="M998" s="148" t="str">
        <f t="shared" si="146"/>
        <v>N/A</v>
      </c>
      <c r="N998" s="149" t="str">
        <f t="shared" si="147"/>
        <v/>
      </c>
      <c r="O998" s="150">
        <f t="shared" si="148"/>
        <v>0</v>
      </c>
      <c r="P998" s="151" t="str">
        <f t="shared" si="149"/>
        <v/>
      </c>
      <c r="Q998" s="1" t="str">
        <f t="shared" si="150"/>
        <v/>
      </c>
    </row>
    <row r="999" spans="2:17" s="1" customFormat="1" ht="13" x14ac:dyDescent="0.25">
      <c r="B999" s="166"/>
      <c r="C999" s="166"/>
      <c r="D999" s="164"/>
      <c r="E999" s="103"/>
      <c r="F999" s="22"/>
      <c r="G999" s="146" t="str">
        <f t="shared" si="151"/>
        <v/>
      </c>
      <c r="H999" s="146"/>
      <c r="I999" s="45">
        <f t="shared" si="143"/>
        <v>0</v>
      </c>
      <c r="J999" s="170">
        <f>IFERROR(VLOOKUP($D999,PGP!$A:$B,2,FALSE),0)</f>
        <v>0</v>
      </c>
      <c r="K999" s="147">
        <f t="shared" si="144"/>
        <v>0</v>
      </c>
      <c r="L999" s="171">
        <f t="shared" si="145"/>
        <v>0</v>
      </c>
      <c r="M999" s="148" t="str">
        <f t="shared" si="146"/>
        <v>N/A</v>
      </c>
      <c r="N999" s="149" t="str">
        <f t="shared" si="147"/>
        <v/>
      </c>
      <c r="O999" s="150">
        <f t="shared" si="148"/>
        <v>0</v>
      </c>
      <c r="P999" s="151" t="str">
        <f t="shared" si="149"/>
        <v/>
      </c>
      <c r="Q999" s="1" t="str">
        <f t="shared" si="150"/>
        <v/>
      </c>
    </row>
    <row r="1000" spans="2:17" s="1" customFormat="1" ht="13" x14ac:dyDescent="0.25">
      <c r="B1000" s="166"/>
      <c r="C1000" s="166"/>
      <c r="D1000" s="164"/>
      <c r="E1000" s="103"/>
      <c r="F1000" s="22"/>
      <c r="G1000" s="146" t="str">
        <f t="shared" si="151"/>
        <v/>
      </c>
      <c r="H1000" s="146"/>
      <c r="I1000" s="45">
        <f t="shared" si="143"/>
        <v>0</v>
      </c>
      <c r="J1000" s="170">
        <f>IFERROR(VLOOKUP($D1000,PGP!$A:$B,2,FALSE),0)</f>
        <v>0</v>
      </c>
      <c r="K1000" s="147">
        <f t="shared" si="144"/>
        <v>0</v>
      </c>
      <c r="L1000" s="171">
        <f t="shared" si="145"/>
        <v>0</v>
      </c>
      <c r="M1000" s="148" t="str">
        <f t="shared" si="146"/>
        <v>N/A</v>
      </c>
      <c r="N1000" s="149" t="str">
        <f t="shared" si="147"/>
        <v/>
      </c>
      <c r="O1000" s="150">
        <f t="shared" si="148"/>
        <v>0</v>
      </c>
      <c r="P1000" s="151" t="str">
        <f t="shared" si="149"/>
        <v/>
      </c>
      <c r="Q1000" s="1" t="str">
        <f t="shared" si="150"/>
        <v/>
      </c>
    </row>
    <row r="1001" spans="2:17" s="1" customFormat="1" ht="13" x14ac:dyDescent="0.25">
      <c r="B1001" s="166"/>
      <c r="C1001" s="166"/>
      <c r="D1001" s="164"/>
      <c r="E1001" s="103"/>
      <c r="F1001" s="22"/>
      <c r="G1001" s="146" t="str">
        <f t="shared" si="151"/>
        <v/>
      </c>
      <c r="H1001" s="146"/>
      <c r="I1001" s="45">
        <f t="shared" si="143"/>
        <v>0</v>
      </c>
      <c r="J1001" s="170">
        <f>IFERROR(VLOOKUP($D1001,PGP!$A:$B,2,FALSE),0)</f>
        <v>0</v>
      </c>
      <c r="K1001" s="147">
        <f t="shared" si="144"/>
        <v>0</v>
      </c>
      <c r="L1001" s="171">
        <f t="shared" si="145"/>
        <v>0</v>
      </c>
      <c r="M1001" s="148" t="str">
        <f t="shared" si="146"/>
        <v>N/A</v>
      </c>
      <c r="N1001" s="149" t="str">
        <f t="shared" si="147"/>
        <v/>
      </c>
      <c r="O1001" s="150">
        <f t="shared" si="148"/>
        <v>0</v>
      </c>
      <c r="P1001" s="151" t="str">
        <f t="shared" si="149"/>
        <v/>
      </c>
      <c r="Q1001" s="1" t="str">
        <f t="shared" si="150"/>
        <v/>
      </c>
    </row>
    <row r="1002" spans="2:17" s="1" customFormat="1" ht="13" x14ac:dyDescent="0.25">
      <c r="B1002" s="166"/>
      <c r="C1002" s="166"/>
      <c r="D1002" s="164"/>
      <c r="E1002" s="103"/>
      <c r="F1002" s="22"/>
      <c r="G1002" s="146" t="str">
        <f t="shared" si="151"/>
        <v/>
      </c>
      <c r="H1002" s="146"/>
      <c r="I1002" s="45">
        <f t="shared" ref="I1002:I1031" si="152">(IF(AND(D1002="Fleurs séchées/Dried cannabis",(E1002&lt;28)),1.05,0)+IF(AND(D1002="Fleurs séchées/Dried cannabis",(E1002=28)),0.9,0))*$E1002</f>
        <v>0</v>
      </c>
      <c r="J1002" s="170">
        <f>IFERROR(VLOOKUP($D1002,PGP!$A:$B,2,FALSE),0)</f>
        <v>0</v>
      </c>
      <c r="K1002" s="147">
        <f t="shared" ref="K1002:K1031" si="153">ROUNDDOWN(((F1002/1.14975)-I1002)/(1+J1002),2)</f>
        <v>0</v>
      </c>
      <c r="L1002" s="171">
        <f t="shared" ref="L1002:L1031" si="154">(IF(AND(D1002="Fleurs séchées/Dried cannabis",(E1002&lt;28)),1.85,0)+IF(AND(D1002="Fleurs séchées/Dried cannabis",(E1002=28)),1.25,0)+IF(AND(D1002="Préroulés/Pre-rolled",(E1002&lt;28)),2.2,0)+IF(D1002="Moulu/Ground",1.5,0)+IF(D1002="Cartouches/Cartridges",10.4,0)+IF(AND(D1002="Haschich/Hash",(E1002&gt;=3)),3.5,0)+IF(AND(D1002="Haschich/Hash",AND(E1002&gt;=2,E1002&lt;3)),4.3,0)+IF(AND(D1002="Haschich/Hash",AND(E1002&gt;=0,E1002&lt;2)),5.9,0)+IF(AND(D1002="Préroulés/Pre-rolled",AND(E1002&gt;=0,E1002&gt;27.99)),1.7,0))*E1002</f>
        <v>0</v>
      </c>
      <c r="M1002" s="148" t="str">
        <f t="shared" ref="M1002:M1031" si="155">IF(L1002&gt;0,(F1002/1.14975)-L1002,"N/A")</f>
        <v>N/A</v>
      </c>
      <c r="N1002" s="149" t="str">
        <f t="shared" ref="N1002:N1031" si="156">IF(E1002=0,"",IF(K1002=O1002,"Calcul de base/ Standard calculation","Marge protégée/ Protected margin"))</f>
        <v/>
      </c>
      <c r="O1002" s="150">
        <f t="shared" ref="O1002:O1031" si="157">IF(K1002="NA",M1002,MIN(K1002,M1002))</f>
        <v>0</v>
      </c>
      <c r="P1002" s="151" t="str">
        <f t="shared" ref="P1002:P1031" si="158">IF(ISBLANK(F1002),"",IF(E1002&gt;0,ROUNDDOWN(O1002/0.05,0)*0.05,"Remplir colonne D/Complete column D"))</f>
        <v/>
      </c>
      <c r="Q1002" s="1" t="str">
        <f t="shared" si="150"/>
        <v/>
      </c>
    </row>
    <row r="1003" spans="2:17" s="1" customFormat="1" ht="13" x14ac:dyDescent="0.25">
      <c r="B1003" s="166"/>
      <c r="C1003" s="166"/>
      <c r="D1003" s="164"/>
      <c r="E1003" s="103"/>
      <c r="F1003" s="22"/>
      <c r="G1003" s="146" t="str">
        <f t="shared" si="151"/>
        <v/>
      </c>
      <c r="H1003" s="146"/>
      <c r="I1003" s="45">
        <f t="shared" si="152"/>
        <v>0</v>
      </c>
      <c r="J1003" s="170">
        <f>IFERROR(VLOOKUP($D1003,PGP!$A:$B,2,FALSE),0)</f>
        <v>0</v>
      </c>
      <c r="K1003" s="147">
        <f t="shared" si="153"/>
        <v>0</v>
      </c>
      <c r="L1003" s="171">
        <f t="shared" si="154"/>
        <v>0</v>
      </c>
      <c r="M1003" s="148" t="str">
        <f t="shared" si="155"/>
        <v>N/A</v>
      </c>
      <c r="N1003" s="149" t="str">
        <f t="shared" si="156"/>
        <v/>
      </c>
      <c r="O1003" s="150">
        <f t="shared" si="157"/>
        <v>0</v>
      </c>
      <c r="P1003" s="151" t="str">
        <f t="shared" si="158"/>
        <v/>
      </c>
      <c r="Q1003" s="1" t="str">
        <f t="shared" si="150"/>
        <v/>
      </c>
    </row>
    <row r="1004" spans="2:17" s="1" customFormat="1" ht="13" x14ac:dyDescent="0.25">
      <c r="B1004" s="166"/>
      <c r="C1004" s="166"/>
      <c r="D1004" s="164"/>
      <c r="E1004" s="103"/>
      <c r="F1004" s="22"/>
      <c r="G1004" s="146" t="str">
        <f t="shared" si="151"/>
        <v/>
      </c>
      <c r="H1004" s="146"/>
      <c r="I1004" s="45">
        <f t="shared" si="152"/>
        <v>0</v>
      </c>
      <c r="J1004" s="170">
        <f>IFERROR(VLOOKUP($D1004,PGP!$A:$B,2,FALSE),0)</f>
        <v>0</v>
      </c>
      <c r="K1004" s="147">
        <f t="shared" si="153"/>
        <v>0</v>
      </c>
      <c r="L1004" s="171">
        <f t="shared" si="154"/>
        <v>0</v>
      </c>
      <c r="M1004" s="148" t="str">
        <f t="shared" si="155"/>
        <v>N/A</v>
      </c>
      <c r="N1004" s="149" t="str">
        <f t="shared" si="156"/>
        <v/>
      </c>
      <c r="O1004" s="150">
        <f t="shared" si="157"/>
        <v>0</v>
      </c>
      <c r="P1004" s="151" t="str">
        <f t="shared" si="158"/>
        <v/>
      </c>
      <c r="Q1004" s="1" t="str">
        <f t="shared" ref="Q1004:Q1031" si="159">IF(ROUND(F1004,1)=F1004,"","ATTENTION, arrondir au dixième près, WARNING, round up the amount")</f>
        <v/>
      </c>
    </row>
    <row r="1005" spans="2:17" s="1" customFormat="1" ht="13" x14ac:dyDescent="0.25">
      <c r="B1005" s="166"/>
      <c r="C1005" s="166"/>
      <c r="D1005" s="164"/>
      <c r="E1005" s="103"/>
      <c r="F1005" s="22"/>
      <c r="G1005" s="146" t="str">
        <f t="shared" si="151"/>
        <v/>
      </c>
      <c r="H1005" s="146"/>
      <c r="I1005" s="45">
        <f t="shared" si="152"/>
        <v>0</v>
      </c>
      <c r="J1005" s="170">
        <f>IFERROR(VLOOKUP($D1005,PGP!$A:$B,2,FALSE),0)</f>
        <v>0</v>
      </c>
      <c r="K1005" s="147">
        <f t="shared" si="153"/>
        <v>0</v>
      </c>
      <c r="L1005" s="171">
        <f t="shared" si="154"/>
        <v>0</v>
      </c>
      <c r="M1005" s="148" t="str">
        <f t="shared" si="155"/>
        <v>N/A</v>
      </c>
      <c r="N1005" s="149" t="str">
        <f t="shared" si="156"/>
        <v/>
      </c>
      <c r="O1005" s="150">
        <f t="shared" si="157"/>
        <v>0</v>
      </c>
      <c r="P1005" s="151" t="str">
        <f t="shared" si="158"/>
        <v/>
      </c>
      <c r="Q1005" s="1" t="str">
        <f t="shared" si="159"/>
        <v/>
      </c>
    </row>
    <row r="1006" spans="2:17" s="1" customFormat="1" ht="13" x14ac:dyDescent="0.25">
      <c r="B1006" s="166"/>
      <c r="C1006" s="166"/>
      <c r="D1006" s="164"/>
      <c r="E1006" s="103"/>
      <c r="F1006" s="22"/>
      <c r="G1006" s="146" t="str">
        <f t="shared" si="151"/>
        <v/>
      </c>
      <c r="H1006" s="146"/>
      <c r="I1006" s="45">
        <f t="shared" si="152"/>
        <v>0</v>
      </c>
      <c r="J1006" s="170">
        <f>IFERROR(VLOOKUP($D1006,PGP!$A:$B,2,FALSE),0)</f>
        <v>0</v>
      </c>
      <c r="K1006" s="147">
        <f t="shared" si="153"/>
        <v>0</v>
      </c>
      <c r="L1006" s="171">
        <f t="shared" si="154"/>
        <v>0</v>
      </c>
      <c r="M1006" s="148" t="str">
        <f t="shared" si="155"/>
        <v>N/A</v>
      </c>
      <c r="N1006" s="149" t="str">
        <f t="shared" si="156"/>
        <v/>
      </c>
      <c r="O1006" s="150">
        <f t="shared" si="157"/>
        <v>0</v>
      </c>
      <c r="P1006" s="151" t="str">
        <f t="shared" si="158"/>
        <v/>
      </c>
      <c r="Q1006" s="1" t="str">
        <f t="shared" si="159"/>
        <v/>
      </c>
    </row>
    <row r="1007" spans="2:17" s="1" customFormat="1" ht="13" x14ac:dyDescent="0.25">
      <c r="B1007" s="166"/>
      <c r="C1007" s="166"/>
      <c r="D1007" s="164"/>
      <c r="E1007" s="103"/>
      <c r="F1007" s="22"/>
      <c r="G1007" s="146" t="str">
        <f t="shared" si="151"/>
        <v/>
      </c>
      <c r="H1007" s="146"/>
      <c r="I1007" s="45">
        <f t="shared" si="152"/>
        <v>0</v>
      </c>
      <c r="J1007" s="170">
        <f>IFERROR(VLOOKUP($D1007,PGP!$A:$B,2,FALSE),0)</f>
        <v>0</v>
      </c>
      <c r="K1007" s="147">
        <f t="shared" si="153"/>
        <v>0</v>
      </c>
      <c r="L1007" s="171">
        <f t="shared" si="154"/>
        <v>0</v>
      </c>
      <c r="M1007" s="148" t="str">
        <f t="shared" si="155"/>
        <v>N/A</v>
      </c>
      <c r="N1007" s="149" t="str">
        <f t="shared" si="156"/>
        <v/>
      </c>
      <c r="O1007" s="150">
        <f t="shared" si="157"/>
        <v>0</v>
      </c>
      <c r="P1007" s="151" t="str">
        <f t="shared" si="158"/>
        <v/>
      </c>
      <c r="Q1007" s="1" t="str">
        <f t="shared" si="159"/>
        <v/>
      </c>
    </row>
    <row r="1008" spans="2:17" s="1" customFormat="1" ht="13" x14ac:dyDescent="0.25">
      <c r="B1008" s="166"/>
      <c r="C1008" s="166"/>
      <c r="D1008" s="164"/>
      <c r="E1008" s="103"/>
      <c r="F1008" s="22"/>
      <c r="G1008" s="146" t="str">
        <f t="shared" si="151"/>
        <v/>
      </c>
      <c r="H1008" s="146"/>
      <c r="I1008" s="45">
        <f t="shared" si="152"/>
        <v>0</v>
      </c>
      <c r="J1008" s="170">
        <f>IFERROR(VLOOKUP($D1008,PGP!$A:$B,2,FALSE),0)</f>
        <v>0</v>
      </c>
      <c r="K1008" s="147">
        <f t="shared" si="153"/>
        <v>0</v>
      </c>
      <c r="L1008" s="171">
        <f t="shared" si="154"/>
        <v>0</v>
      </c>
      <c r="M1008" s="148" t="str">
        <f t="shared" si="155"/>
        <v>N/A</v>
      </c>
      <c r="N1008" s="149" t="str">
        <f t="shared" si="156"/>
        <v/>
      </c>
      <c r="O1008" s="150">
        <f t="shared" si="157"/>
        <v>0</v>
      </c>
      <c r="P1008" s="151" t="str">
        <f t="shared" si="158"/>
        <v/>
      </c>
      <c r="Q1008" s="1" t="str">
        <f t="shared" si="159"/>
        <v/>
      </c>
    </row>
    <row r="1009" spans="2:17" s="1" customFormat="1" ht="13" x14ac:dyDescent="0.25">
      <c r="B1009" s="166"/>
      <c r="C1009" s="166"/>
      <c r="D1009" s="164"/>
      <c r="E1009" s="103"/>
      <c r="F1009" s="22"/>
      <c r="G1009" s="146" t="str">
        <f t="shared" si="151"/>
        <v/>
      </c>
      <c r="H1009" s="146"/>
      <c r="I1009" s="45">
        <f t="shared" si="152"/>
        <v>0</v>
      </c>
      <c r="J1009" s="170">
        <f>IFERROR(VLOOKUP($D1009,PGP!$A:$B,2,FALSE),0)</f>
        <v>0</v>
      </c>
      <c r="K1009" s="147">
        <f t="shared" si="153"/>
        <v>0</v>
      </c>
      <c r="L1009" s="171">
        <f t="shared" si="154"/>
        <v>0</v>
      </c>
      <c r="M1009" s="148" t="str">
        <f t="shared" si="155"/>
        <v>N/A</v>
      </c>
      <c r="N1009" s="149" t="str">
        <f t="shared" si="156"/>
        <v/>
      </c>
      <c r="O1009" s="150">
        <f t="shared" si="157"/>
        <v>0</v>
      </c>
      <c r="P1009" s="151" t="str">
        <f t="shared" si="158"/>
        <v/>
      </c>
      <c r="Q1009" s="1" t="str">
        <f t="shared" si="159"/>
        <v/>
      </c>
    </row>
    <row r="1010" spans="2:17" s="1" customFormat="1" ht="13" x14ac:dyDescent="0.25">
      <c r="B1010" s="166"/>
      <c r="C1010" s="166"/>
      <c r="D1010" s="164"/>
      <c r="E1010" s="103"/>
      <c r="F1010" s="22"/>
      <c r="G1010" s="146" t="str">
        <f t="shared" si="151"/>
        <v/>
      </c>
      <c r="H1010" s="146"/>
      <c r="I1010" s="45">
        <f t="shared" si="152"/>
        <v>0</v>
      </c>
      <c r="J1010" s="170">
        <f>IFERROR(VLOOKUP($D1010,PGP!$A:$B,2,FALSE),0)</f>
        <v>0</v>
      </c>
      <c r="K1010" s="147">
        <f t="shared" si="153"/>
        <v>0</v>
      </c>
      <c r="L1010" s="171">
        <f t="shared" si="154"/>
        <v>0</v>
      </c>
      <c r="M1010" s="148" t="str">
        <f t="shared" si="155"/>
        <v>N/A</v>
      </c>
      <c r="N1010" s="149" t="str">
        <f t="shared" si="156"/>
        <v/>
      </c>
      <c r="O1010" s="150">
        <f t="shared" si="157"/>
        <v>0</v>
      </c>
      <c r="P1010" s="151" t="str">
        <f t="shared" si="158"/>
        <v/>
      </c>
      <c r="Q1010" s="1" t="str">
        <f t="shared" si="159"/>
        <v/>
      </c>
    </row>
    <row r="1011" spans="2:17" s="1" customFormat="1" ht="13" x14ac:dyDescent="0.25">
      <c r="B1011" s="166"/>
      <c r="C1011" s="166"/>
      <c r="D1011" s="164"/>
      <c r="E1011" s="103"/>
      <c r="F1011" s="22"/>
      <c r="G1011" s="146" t="str">
        <f t="shared" si="151"/>
        <v/>
      </c>
      <c r="H1011" s="146"/>
      <c r="I1011" s="45">
        <f t="shared" si="152"/>
        <v>0</v>
      </c>
      <c r="J1011" s="170">
        <f>IFERROR(VLOOKUP($D1011,PGP!$A:$B,2,FALSE),0)</f>
        <v>0</v>
      </c>
      <c r="K1011" s="147">
        <f t="shared" si="153"/>
        <v>0</v>
      </c>
      <c r="L1011" s="171">
        <f t="shared" si="154"/>
        <v>0</v>
      </c>
      <c r="M1011" s="148" t="str">
        <f t="shared" si="155"/>
        <v>N/A</v>
      </c>
      <c r="N1011" s="149" t="str">
        <f t="shared" si="156"/>
        <v/>
      </c>
      <c r="O1011" s="150">
        <f t="shared" si="157"/>
        <v>0</v>
      </c>
      <c r="P1011" s="151" t="str">
        <f t="shared" si="158"/>
        <v/>
      </c>
      <c r="Q1011" s="1" t="str">
        <f t="shared" si="159"/>
        <v/>
      </c>
    </row>
    <row r="1012" spans="2:17" s="1" customFormat="1" ht="13" x14ac:dyDescent="0.25">
      <c r="B1012" s="166"/>
      <c r="C1012" s="166"/>
      <c r="D1012" s="164"/>
      <c r="E1012" s="103"/>
      <c r="F1012" s="22"/>
      <c r="G1012" s="146" t="str">
        <f t="shared" si="151"/>
        <v/>
      </c>
      <c r="H1012" s="146"/>
      <c r="I1012" s="45">
        <f t="shared" si="152"/>
        <v>0</v>
      </c>
      <c r="J1012" s="170">
        <f>IFERROR(VLOOKUP($D1012,PGP!$A:$B,2,FALSE),0)</f>
        <v>0</v>
      </c>
      <c r="K1012" s="147">
        <f t="shared" si="153"/>
        <v>0</v>
      </c>
      <c r="L1012" s="171">
        <f t="shared" si="154"/>
        <v>0</v>
      </c>
      <c r="M1012" s="148" t="str">
        <f t="shared" si="155"/>
        <v>N/A</v>
      </c>
      <c r="N1012" s="149" t="str">
        <f t="shared" si="156"/>
        <v/>
      </c>
      <c r="O1012" s="150">
        <f t="shared" si="157"/>
        <v>0</v>
      </c>
      <c r="P1012" s="151" t="str">
        <f t="shared" si="158"/>
        <v/>
      </c>
      <c r="Q1012" s="1" t="str">
        <f t="shared" si="159"/>
        <v/>
      </c>
    </row>
    <row r="1013" spans="2:17" s="1" customFormat="1" ht="13" x14ac:dyDescent="0.25">
      <c r="B1013" s="166"/>
      <c r="C1013" s="166"/>
      <c r="D1013" s="164"/>
      <c r="E1013" s="103"/>
      <c r="F1013" s="22"/>
      <c r="G1013" s="146" t="str">
        <f t="shared" si="151"/>
        <v/>
      </c>
      <c r="H1013" s="146"/>
      <c r="I1013" s="45">
        <f t="shared" si="152"/>
        <v>0</v>
      </c>
      <c r="J1013" s="170">
        <f>IFERROR(VLOOKUP($D1013,PGP!$A:$B,2,FALSE),0)</f>
        <v>0</v>
      </c>
      <c r="K1013" s="147">
        <f t="shared" si="153"/>
        <v>0</v>
      </c>
      <c r="L1013" s="171">
        <f t="shared" si="154"/>
        <v>0</v>
      </c>
      <c r="M1013" s="148" t="str">
        <f t="shared" si="155"/>
        <v>N/A</v>
      </c>
      <c r="N1013" s="149" t="str">
        <f t="shared" si="156"/>
        <v/>
      </c>
      <c r="O1013" s="150">
        <f t="shared" si="157"/>
        <v>0</v>
      </c>
      <c r="P1013" s="151" t="str">
        <f t="shared" si="158"/>
        <v/>
      </c>
      <c r="Q1013" s="1" t="str">
        <f t="shared" si="159"/>
        <v/>
      </c>
    </row>
    <row r="1014" spans="2:17" s="1" customFormat="1" ht="13" x14ac:dyDescent="0.25">
      <c r="B1014" s="166"/>
      <c r="C1014" s="166"/>
      <c r="D1014" s="164"/>
      <c r="E1014" s="103"/>
      <c r="F1014" s="22"/>
      <c r="G1014" s="146" t="str">
        <f t="shared" si="151"/>
        <v/>
      </c>
      <c r="H1014" s="146"/>
      <c r="I1014" s="45">
        <f t="shared" si="152"/>
        <v>0</v>
      </c>
      <c r="J1014" s="170">
        <f>IFERROR(VLOOKUP($D1014,PGP!$A:$B,2,FALSE),0)</f>
        <v>0</v>
      </c>
      <c r="K1014" s="147">
        <f t="shared" si="153"/>
        <v>0</v>
      </c>
      <c r="L1014" s="171">
        <f t="shared" si="154"/>
        <v>0</v>
      </c>
      <c r="M1014" s="148" t="str">
        <f t="shared" si="155"/>
        <v>N/A</v>
      </c>
      <c r="N1014" s="149" t="str">
        <f t="shared" si="156"/>
        <v/>
      </c>
      <c r="O1014" s="150">
        <f t="shared" si="157"/>
        <v>0</v>
      </c>
      <c r="P1014" s="151" t="str">
        <f t="shared" si="158"/>
        <v/>
      </c>
      <c r="Q1014" s="1" t="str">
        <f t="shared" si="159"/>
        <v/>
      </c>
    </row>
    <row r="1015" spans="2:17" s="1" customFormat="1" ht="13" x14ac:dyDescent="0.25">
      <c r="B1015" s="166"/>
      <c r="C1015" s="166"/>
      <c r="D1015" s="164"/>
      <c r="E1015" s="103"/>
      <c r="F1015" s="22"/>
      <c r="G1015" s="146" t="str">
        <f t="shared" si="151"/>
        <v/>
      </c>
      <c r="H1015" s="146"/>
      <c r="I1015" s="45">
        <f t="shared" si="152"/>
        <v>0</v>
      </c>
      <c r="J1015" s="170">
        <f>IFERROR(VLOOKUP($D1015,PGP!$A:$B,2,FALSE),0)</f>
        <v>0</v>
      </c>
      <c r="K1015" s="147">
        <f t="shared" si="153"/>
        <v>0</v>
      </c>
      <c r="L1015" s="171">
        <f t="shared" si="154"/>
        <v>0</v>
      </c>
      <c r="M1015" s="148" t="str">
        <f t="shared" si="155"/>
        <v>N/A</v>
      </c>
      <c r="N1015" s="149" t="str">
        <f t="shared" si="156"/>
        <v/>
      </c>
      <c r="O1015" s="150">
        <f t="shared" si="157"/>
        <v>0</v>
      </c>
      <c r="P1015" s="151" t="str">
        <f t="shared" si="158"/>
        <v/>
      </c>
      <c r="Q1015" s="1" t="str">
        <f t="shared" si="159"/>
        <v/>
      </c>
    </row>
    <row r="1016" spans="2:17" s="1" customFormat="1" ht="13" x14ac:dyDescent="0.25">
      <c r="B1016" s="166"/>
      <c r="C1016" s="166"/>
      <c r="D1016" s="164"/>
      <c r="E1016" s="103"/>
      <c r="F1016" s="22"/>
      <c r="G1016" s="146" t="str">
        <f t="shared" si="151"/>
        <v/>
      </c>
      <c r="H1016" s="146"/>
      <c r="I1016" s="45">
        <f t="shared" si="152"/>
        <v>0</v>
      </c>
      <c r="J1016" s="170">
        <f>IFERROR(VLOOKUP($D1016,PGP!$A:$B,2,FALSE),0)</f>
        <v>0</v>
      </c>
      <c r="K1016" s="147">
        <f t="shared" si="153"/>
        <v>0</v>
      </c>
      <c r="L1016" s="171">
        <f t="shared" si="154"/>
        <v>0</v>
      </c>
      <c r="M1016" s="148" t="str">
        <f t="shared" si="155"/>
        <v>N/A</v>
      </c>
      <c r="N1016" s="149" t="str">
        <f t="shared" si="156"/>
        <v/>
      </c>
      <c r="O1016" s="150">
        <f t="shared" si="157"/>
        <v>0</v>
      </c>
      <c r="P1016" s="151" t="str">
        <f t="shared" si="158"/>
        <v/>
      </c>
      <c r="Q1016" s="1" t="str">
        <f t="shared" si="159"/>
        <v/>
      </c>
    </row>
    <row r="1017" spans="2:17" s="1" customFormat="1" ht="13" x14ac:dyDescent="0.25">
      <c r="B1017" s="166"/>
      <c r="C1017" s="166"/>
      <c r="D1017" s="164"/>
      <c r="E1017" s="103"/>
      <c r="F1017" s="22"/>
      <c r="G1017" s="146" t="str">
        <f t="shared" si="151"/>
        <v/>
      </c>
      <c r="H1017" s="146"/>
      <c r="I1017" s="45">
        <f t="shared" si="152"/>
        <v>0</v>
      </c>
      <c r="J1017" s="170">
        <f>IFERROR(VLOOKUP($D1017,PGP!$A:$B,2,FALSE),0)</f>
        <v>0</v>
      </c>
      <c r="K1017" s="147">
        <f t="shared" si="153"/>
        <v>0</v>
      </c>
      <c r="L1017" s="171">
        <f t="shared" si="154"/>
        <v>0</v>
      </c>
      <c r="M1017" s="148" t="str">
        <f t="shared" si="155"/>
        <v>N/A</v>
      </c>
      <c r="N1017" s="149" t="str">
        <f t="shared" si="156"/>
        <v/>
      </c>
      <c r="O1017" s="150">
        <f t="shared" si="157"/>
        <v>0</v>
      </c>
      <c r="P1017" s="151" t="str">
        <f t="shared" si="158"/>
        <v/>
      </c>
      <c r="Q1017" s="1" t="str">
        <f t="shared" si="159"/>
        <v/>
      </c>
    </row>
    <row r="1018" spans="2:17" s="1" customFormat="1" ht="13" x14ac:dyDescent="0.25">
      <c r="B1018" s="166"/>
      <c r="C1018" s="166"/>
      <c r="D1018" s="164"/>
      <c r="E1018" s="103"/>
      <c r="F1018" s="22"/>
      <c r="G1018" s="146" t="str">
        <f t="shared" si="151"/>
        <v/>
      </c>
      <c r="H1018" s="146"/>
      <c r="I1018" s="45">
        <f t="shared" si="152"/>
        <v>0</v>
      </c>
      <c r="J1018" s="170">
        <f>IFERROR(VLOOKUP($D1018,PGP!$A:$B,2,FALSE),0)</f>
        <v>0</v>
      </c>
      <c r="K1018" s="147">
        <f t="shared" si="153"/>
        <v>0</v>
      </c>
      <c r="L1018" s="171">
        <f t="shared" si="154"/>
        <v>0</v>
      </c>
      <c r="M1018" s="148" t="str">
        <f t="shared" si="155"/>
        <v>N/A</v>
      </c>
      <c r="N1018" s="149" t="str">
        <f t="shared" si="156"/>
        <v/>
      </c>
      <c r="O1018" s="150">
        <f t="shared" si="157"/>
        <v>0</v>
      </c>
      <c r="P1018" s="151" t="str">
        <f t="shared" si="158"/>
        <v/>
      </c>
      <c r="Q1018" s="1" t="str">
        <f t="shared" si="159"/>
        <v/>
      </c>
    </row>
    <row r="1019" spans="2:17" s="1" customFormat="1" ht="13" x14ac:dyDescent="0.25">
      <c r="B1019" s="166"/>
      <c r="C1019" s="166"/>
      <c r="D1019" s="164"/>
      <c r="E1019" s="103"/>
      <c r="F1019" s="22"/>
      <c r="G1019" s="146" t="str">
        <f t="shared" si="151"/>
        <v/>
      </c>
      <c r="H1019" s="146"/>
      <c r="I1019" s="45">
        <f t="shared" si="152"/>
        <v>0</v>
      </c>
      <c r="J1019" s="170">
        <f>IFERROR(VLOOKUP($D1019,PGP!$A:$B,2,FALSE),0)</f>
        <v>0</v>
      </c>
      <c r="K1019" s="147">
        <f t="shared" si="153"/>
        <v>0</v>
      </c>
      <c r="L1019" s="171">
        <f t="shared" si="154"/>
        <v>0</v>
      </c>
      <c r="M1019" s="148" t="str">
        <f t="shared" si="155"/>
        <v>N/A</v>
      </c>
      <c r="N1019" s="149" t="str">
        <f t="shared" si="156"/>
        <v/>
      </c>
      <c r="O1019" s="150">
        <f t="shared" si="157"/>
        <v>0</v>
      </c>
      <c r="P1019" s="151" t="str">
        <f t="shared" si="158"/>
        <v/>
      </c>
      <c r="Q1019" s="1" t="str">
        <f t="shared" si="159"/>
        <v/>
      </c>
    </row>
    <row r="1020" spans="2:17" s="1" customFormat="1" ht="13" x14ac:dyDescent="0.25">
      <c r="B1020" s="166"/>
      <c r="C1020" s="166"/>
      <c r="D1020" s="164"/>
      <c r="E1020" s="103"/>
      <c r="F1020" s="22"/>
      <c r="G1020" s="146" t="str">
        <f t="shared" si="151"/>
        <v/>
      </c>
      <c r="H1020" s="146"/>
      <c r="I1020" s="45">
        <f t="shared" si="152"/>
        <v>0</v>
      </c>
      <c r="J1020" s="170">
        <f>IFERROR(VLOOKUP($D1020,PGP!$A:$B,2,FALSE),0)</f>
        <v>0</v>
      </c>
      <c r="K1020" s="147">
        <f t="shared" si="153"/>
        <v>0</v>
      </c>
      <c r="L1020" s="171">
        <f t="shared" si="154"/>
        <v>0</v>
      </c>
      <c r="M1020" s="148" t="str">
        <f t="shared" si="155"/>
        <v>N/A</v>
      </c>
      <c r="N1020" s="149" t="str">
        <f t="shared" si="156"/>
        <v/>
      </c>
      <c r="O1020" s="150">
        <f t="shared" si="157"/>
        <v>0</v>
      </c>
      <c r="P1020" s="151" t="str">
        <f t="shared" si="158"/>
        <v/>
      </c>
      <c r="Q1020" s="1" t="str">
        <f t="shared" si="159"/>
        <v/>
      </c>
    </row>
    <row r="1021" spans="2:17" s="1" customFormat="1" ht="13" x14ac:dyDescent="0.25">
      <c r="B1021" s="166"/>
      <c r="C1021" s="166"/>
      <c r="D1021" s="164"/>
      <c r="E1021" s="103"/>
      <c r="F1021" s="22"/>
      <c r="G1021" s="146" t="str">
        <f t="shared" si="151"/>
        <v/>
      </c>
      <c r="H1021" s="146"/>
      <c r="I1021" s="45">
        <f t="shared" si="152"/>
        <v>0</v>
      </c>
      <c r="J1021" s="170">
        <f>IFERROR(VLOOKUP($D1021,PGP!$A:$B,2,FALSE),0)</f>
        <v>0</v>
      </c>
      <c r="K1021" s="147">
        <f t="shared" si="153"/>
        <v>0</v>
      </c>
      <c r="L1021" s="171">
        <f t="shared" si="154"/>
        <v>0</v>
      </c>
      <c r="M1021" s="148" t="str">
        <f t="shared" si="155"/>
        <v>N/A</v>
      </c>
      <c r="N1021" s="149" t="str">
        <f t="shared" si="156"/>
        <v/>
      </c>
      <c r="O1021" s="150">
        <f t="shared" si="157"/>
        <v>0</v>
      </c>
      <c r="P1021" s="151" t="str">
        <f t="shared" si="158"/>
        <v/>
      </c>
      <c r="Q1021" s="1" t="str">
        <f t="shared" si="159"/>
        <v/>
      </c>
    </row>
    <row r="1022" spans="2:17" s="1" customFormat="1" ht="13" x14ac:dyDescent="0.25">
      <c r="B1022" s="166"/>
      <c r="C1022" s="166"/>
      <c r="D1022" s="164"/>
      <c r="E1022" s="103"/>
      <c r="F1022" s="22"/>
      <c r="G1022" s="146" t="str">
        <f t="shared" si="151"/>
        <v/>
      </c>
      <c r="H1022" s="146"/>
      <c r="I1022" s="45">
        <f t="shared" si="152"/>
        <v>0</v>
      </c>
      <c r="J1022" s="170">
        <f>IFERROR(VLOOKUP($D1022,PGP!$A:$B,2,FALSE),0)</f>
        <v>0</v>
      </c>
      <c r="K1022" s="147">
        <f t="shared" si="153"/>
        <v>0</v>
      </c>
      <c r="L1022" s="171">
        <f t="shared" si="154"/>
        <v>0</v>
      </c>
      <c r="M1022" s="148" t="str">
        <f t="shared" si="155"/>
        <v>N/A</v>
      </c>
      <c r="N1022" s="149" t="str">
        <f t="shared" si="156"/>
        <v/>
      </c>
      <c r="O1022" s="150">
        <f t="shared" si="157"/>
        <v>0</v>
      </c>
      <c r="P1022" s="151" t="str">
        <f t="shared" si="158"/>
        <v/>
      </c>
      <c r="Q1022" s="1" t="str">
        <f t="shared" si="159"/>
        <v/>
      </c>
    </row>
    <row r="1023" spans="2:17" s="1" customFormat="1" ht="13" x14ac:dyDescent="0.25">
      <c r="B1023" s="166"/>
      <c r="C1023" s="166"/>
      <c r="D1023" s="164"/>
      <c r="E1023" s="103"/>
      <c r="F1023" s="22"/>
      <c r="G1023" s="146" t="str">
        <f t="shared" si="151"/>
        <v/>
      </c>
      <c r="H1023" s="146"/>
      <c r="I1023" s="45">
        <f t="shared" si="152"/>
        <v>0</v>
      </c>
      <c r="J1023" s="170">
        <f>IFERROR(VLOOKUP($D1023,PGP!$A:$B,2,FALSE),0)</f>
        <v>0</v>
      </c>
      <c r="K1023" s="147">
        <f t="shared" si="153"/>
        <v>0</v>
      </c>
      <c r="L1023" s="171">
        <f t="shared" si="154"/>
        <v>0</v>
      </c>
      <c r="M1023" s="148" t="str">
        <f t="shared" si="155"/>
        <v>N/A</v>
      </c>
      <c r="N1023" s="149" t="str">
        <f t="shared" si="156"/>
        <v/>
      </c>
      <c r="O1023" s="150">
        <f t="shared" si="157"/>
        <v>0</v>
      </c>
      <c r="P1023" s="151" t="str">
        <f t="shared" si="158"/>
        <v/>
      </c>
      <c r="Q1023" s="1" t="str">
        <f t="shared" si="159"/>
        <v/>
      </c>
    </row>
    <row r="1024" spans="2:17" s="1" customFormat="1" ht="13" x14ac:dyDescent="0.25">
      <c r="B1024" s="166"/>
      <c r="C1024" s="166"/>
      <c r="D1024" s="164"/>
      <c r="E1024" s="103"/>
      <c r="F1024" s="22"/>
      <c r="G1024" s="146" t="str">
        <f t="shared" si="151"/>
        <v/>
      </c>
      <c r="H1024" s="146"/>
      <c r="I1024" s="45">
        <f t="shared" si="152"/>
        <v>0</v>
      </c>
      <c r="J1024" s="170">
        <f>IFERROR(VLOOKUP($D1024,PGP!$A:$B,2,FALSE),0)</f>
        <v>0</v>
      </c>
      <c r="K1024" s="147">
        <f t="shared" si="153"/>
        <v>0</v>
      </c>
      <c r="L1024" s="171">
        <f t="shared" si="154"/>
        <v>0</v>
      </c>
      <c r="M1024" s="148" t="str">
        <f t="shared" si="155"/>
        <v>N/A</v>
      </c>
      <c r="N1024" s="149" t="str">
        <f t="shared" si="156"/>
        <v/>
      </c>
      <c r="O1024" s="150">
        <f t="shared" si="157"/>
        <v>0</v>
      </c>
      <c r="P1024" s="151" t="str">
        <f t="shared" si="158"/>
        <v/>
      </c>
      <c r="Q1024" s="1" t="str">
        <f t="shared" si="159"/>
        <v/>
      </c>
    </row>
    <row r="1025" spans="2:17" s="1" customFormat="1" ht="13" x14ac:dyDescent="0.25">
      <c r="B1025" s="166"/>
      <c r="C1025" s="166"/>
      <c r="D1025" s="164"/>
      <c r="E1025" s="103"/>
      <c r="F1025" s="22"/>
      <c r="G1025" s="146" t="str">
        <f t="shared" si="151"/>
        <v/>
      </c>
      <c r="H1025" s="146"/>
      <c r="I1025" s="45">
        <f t="shared" si="152"/>
        <v>0</v>
      </c>
      <c r="J1025" s="170">
        <f>IFERROR(VLOOKUP($D1025,PGP!$A:$B,2,FALSE),0)</f>
        <v>0</v>
      </c>
      <c r="K1025" s="147">
        <f t="shared" si="153"/>
        <v>0</v>
      </c>
      <c r="L1025" s="171">
        <f t="shared" si="154"/>
        <v>0</v>
      </c>
      <c r="M1025" s="148" t="str">
        <f t="shared" si="155"/>
        <v>N/A</v>
      </c>
      <c r="N1025" s="149" t="str">
        <f t="shared" si="156"/>
        <v/>
      </c>
      <c r="O1025" s="150">
        <f t="shared" si="157"/>
        <v>0</v>
      </c>
      <c r="P1025" s="151" t="str">
        <f t="shared" si="158"/>
        <v/>
      </c>
      <c r="Q1025" s="1" t="str">
        <f t="shared" si="159"/>
        <v/>
      </c>
    </row>
    <row r="1026" spans="2:17" s="1" customFormat="1" ht="13" x14ac:dyDescent="0.25">
      <c r="B1026" s="166"/>
      <c r="C1026" s="166"/>
      <c r="D1026" s="164"/>
      <c r="E1026" s="103"/>
      <c r="F1026" s="22"/>
      <c r="G1026" s="146" t="str">
        <f t="shared" si="151"/>
        <v/>
      </c>
      <c r="H1026" s="146"/>
      <c r="I1026" s="45">
        <f t="shared" si="152"/>
        <v>0</v>
      </c>
      <c r="J1026" s="170">
        <f>IFERROR(VLOOKUP($D1026,PGP!$A:$B,2,FALSE),0)</f>
        <v>0</v>
      </c>
      <c r="K1026" s="147">
        <f t="shared" si="153"/>
        <v>0</v>
      </c>
      <c r="L1026" s="171">
        <f t="shared" si="154"/>
        <v>0</v>
      </c>
      <c r="M1026" s="148" t="str">
        <f t="shared" si="155"/>
        <v>N/A</v>
      </c>
      <c r="N1026" s="149" t="str">
        <f t="shared" si="156"/>
        <v/>
      </c>
      <c r="O1026" s="150">
        <f t="shared" si="157"/>
        <v>0</v>
      </c>
      <c r="P1026" s="151" t="str">
        <f t="shared" si="158"/>
        <v/>
      </c>
      <c r="Q1026" s="1" t="str">
        <f t="shared" si="159"/>
        <v/>
      </c>
    </row>
    <row r="1027" spans="2:17" s="1" customFormat="1" ht="13" x14ac:dyDescent="0.25">
      <c r="B1027" s="166"/>
      <c r="C1027" s="166"/>
      <c r="D1027" s="164"/>
      <c r="E1027" s="103"/>
      <c r="F1027" s="22"/>
      <c r="G1027" s="146" t="str">
        <f t="shared" si="151"/>
        <v/>
      </c>
      <c r="H1027" s="146"/>
      <c r="I1027" s="45">
        <f t="shared" si="152"/>
        <v>0</v>
      </c>
      <c r="J1027" s="170">
        <f>IFERROR(VLOOKUP($D1027,PGP!$A:$B,2,FALSE),0)</f>
        <v>0</v>
      </c>
      <c r="K1027" s="147">
        <f t="shared" si="153"/>
        <v>0</v>
      </c>
      <c r="L1027" s="171">
        <f t="shared" si="154"/>
        <v>0</v>
      </c>
      <c r="M1027" s="148" t="str">
        <f t="shared" si="155"/>
        <v>N/A</v>
      </c>
      <c r="N1027" s="149" t="str">
        <f t="shared" si="156"/>
        <v/>
      </c>
      <c r="O1027" s="150">
        <f t="shared" si="157"/>
        <v>0</v>
      </c>
      <c r="P1027" s="151" t="str">
        <f t="shared" si="158"/>
        <v/>
      </c>
      <c r="Q1027" s="1" t="str">
        <f t="shared" si="159"/>
        <v/>
      </c>
    </row>
    <row r="1028" spans="2:17" s="1" customFormat="1" ht="13" x14ac:dyDescent="0.25">
      <c r="B1028" s="166"/>
      <c r="C1028" s="166"/>
      <c r="D1028" s="164"/>
      <c r="E1028" s="103"/>
      <c r="F1028" s="22"/>
      <c r="G1028" s="146" t="str">
        <f t="shared" si="151"/>
        <v/>
      </c>
      <c r="H1028" s="146"/>
      <c r="I1028" s="45">
        <f t="shared" si="152"/>
        <v>0</v>
      </c>
      <c r="J1028" s="170">
        <f>IFERROR(VLOOKUP($D1028,PGP!$A:$B,2,FALSE),0)</f>
        <v>0</v>
      </c>
      <c r="K1028" s="147">
        <f t="shared" si="153"/>
        <v>0</v>
      </c>
      <c r="L1028" s="171">
        <f t="shared" si="154"/>
        <v>0</v>
      </c>
      <c r="M1028" s="148" t="str">
        <f t="shared" si="155"/>
        <v>N/A</v>
      </c>
      <c r="N1028" s="149" t="str">
        <f t="shared" si="156"/>
        <v/>
      </c>
      <c r="O1028" s="150">
        <f t="shared" si="157"/>
        <v>0</v>
      </c>
      <c r="P1028" s="151" t="str">
        <f t="shared" si="158"/>
        <v/>
      </c>
      <c r="Q1028" s="1" t="str">
        <f t="shared" si="159"/>
        <v/>
      </c>
    </row>
    <row r="1029" spans="2:17" s="1" customFormat="1" ht="13" x14ac:dyDescent="0.25">
      <c r="B1029" s="166"/>
      <c r="C1029" s="166"/>
      <c r="D1029" s="164"/>
      <c r="E1029" s="103"/>
      <c r="F1029" s="22"/>
      <c r="G1029" s="146" t="str">
        <f t="shared" si="151"/>
        <v/>
      </c>
      <c r="H1029" s="146"/>
      <c r="I1029" s="45">
        <f t="shared" si="152"/>
        <v>0</v>
      </c>
      <c r="J1029" s="170">
        <f>IFERROR(VLOOKUP($D1029,PGP!$A:$B,2,FALSE),0)</f>
        <v>0</v>
      </c>
      <c r="K1029" s="147">
        <f t="shared" si="153"/>
        <v>0</v>
      </c>
      <c r="L1029" s="171">
        <f t="shared" si="154"/>
        <v>0</v>
      </c>
      <c r="M1029" s="148" t="str">
        <f t="shared" si="155"/>
        <v>N/A</v>
      </c>
      <c r="N1029" s="149" t="str">
        <f t="shared" si="156"/>
        <v/>
      </c>
      <c r="O1029" s="150">
        <f t="shared" si="157"/>
        <v>0</v>
      </c>
      <c r="P1029" s="151" t="str">
        <f t="shared" si="158"/>
        <v/>
      </c>
      <c r="Q1029" s="1" t="str">
        <f t="shared" si="159"/>
        <v/>
      </c>
    </row>
    <row r="1030" spans="2:17" s="1" customFormat="1" ht="13" x14ac:dyDescent="0.25">
      <c r="B1030" s="166"/>
      <c r="C1030" s="166"/>
      <c r="D1030" s="164"/>
      <c r="E1030" s="103"/>
      <c r="F1030" s="22"/>
      <c r="G1030" s="146" t="str">
        <f t="shared" si="151"/>
        <v/>
      </c>
      <c r="H1030" s="146"/>
      <c r="I1030" s="45">
        <f t="shared" si="152"/>
        <v>0</v>
      </c>
      <c r="J1030" s="170">
        <f>IFERROR(VLOOKUP($D1030,PGP!$A:$B,2,FALSE),0)</f>
        <v>0</v>
      </c>
      <c r="K1030" s="147">
        <f t="shared" si="153"/>
        <v>0</v>
      </c>
      <c r="L1030" s="171">
        <f t="shared" si="154"/>
        <v>0</v>
      </c>
      <c r="M1030" s="148" t="str">
        <f t="shared" si="155"/>
        <v>N/A</v>
      </c>
      <c r="N1030" s="149" t="str">
        <f t="shared" si="156"/>
        <v/>
      </c>
      <c r="O1030" s="150">
        <f t="shared" si="157"/>
        <v>0</v>
      </c>
      <c r="P1030" s="151" t="str">
        <f t="shared" si="158"/>
        <v/>
      </c>
      <c r="Q1030" s="1" t="str">
        <f t="shared" si="159"/>
        <v/>
      </c>
    </row>
    <row r="1031" spans="2:17" s="1" customFormat="1" ht="13" x14ac:dyDescent="0.25">
      <c r="B1031" s="166"/>
      <c r="C1031" s="166"/>
      <c r="D1031" s="164"/>
      <c r="E1031" s="103"/>
      <c r="F1031" s="22"/>
      <c r="G1031" s="146" t="str">
        <f t="shared" si="151"/>
        <v/>
      </c>
      <c r="H1031" s="146"/>
      <c r="I1031" s="45">
        <f t="shared" si="152"/>
        <v>0</v>
      </c>
      <c r="J1031" s="170">
        <f>IFERROR(VLOOKUP($D1031,PGP!$A:$B,2,FALSE),0)</f>
        <v>0</v>
      </c>
      <c r="K1031" s="147">
        <f t="shared" si="153"/>
        <v>0</v>
      </c>
      <c r="L1031" s="171">
        <f t="shared" si="154"/>
        <v>0</v>
      </c>
      <c r="M1031" s="148" t="str">
        <f t="shared" si="155"/>
        <v>N/A</v>
      </c>
      <c r="N1031" s="149" t="str">
        <f t="shared" si="156"/>
        <v/>
      </c>
      <c r="O1031" s="150">
        <f t="shared" si="157"/>
        <v>0</v>
      </c>
      <c r="P1031" s="151" t="str">
        <f t="shared" si="158"/>
        <v/>
      </c>
      <c r="Q1031" s="1" t="str">
        <f t="shared" si="159"/>
        <v/>
      </c>
    </row>
    <row r="1032" spans="2:17" x14ac:dyDescent="0.25">
      <c r="F1032" s="179"/>
      <c r="G1032" s="129"/>
      <c r="H1032" s="129"/>
      <c r="P1032" s="153"/>
    </row>
  </sheetData>
  <autoFilter ref="B31:P1031" xr:uid="{1F381629-34C6-4B24-A698-95810B681580}"/>
  <mergeCells count="3">
    <mergeCell ref="I30:K30"/>
    <mergeCell ref="L30:M30"/>
    <mergeCell ref="I29:O29"/>
  </mergeCells>
  <phoneticPr fontId="27" type="noConversion"/>
  <conditionalFormatting sqref="D31:D32">
    <cfRule type="duplicateValues" dxfId="3" priority="5"/>
  </conditionalFormatting>
  <conditionalFormatting sqref="E31:E32">
    <cfRule type="duplicateValues" dxfId="2" priority="3"/>
  </conditionalFormatting>
  <conditionalFormatting sqref="F31:H32">
    <cfRule type="duplicateValues" dxfId="1" priority="4"/>
  </conditionalFormatting>
  <conditionalFormatting sqref="N33:O1031">
    <cfRule type="cellIs" dxfId="0" priority="1" operator="lessThan">
      <formula>0</formula>
    </cfRule>
  </conditionalFormatting>
  <pageMargins left="0.25" right="0.25" top="0.75" bottom="0.75" header="0.3" footer="0.3"/>
  <pageSetup scale="3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6BB0A4C2-A8AE-435C-BBB2-52C33B667BA5}">
          <x14:formula1>
            <xm:f>PGP!$A$2:$A$19</xm:f>
          </x14:formula1>
          <xm:sqref>D33:D41 D43:D1031</xm:sqref>
        </x14:dataValidation>
        <x14:dataValidation type="list" showInputMessage="1" showErrorMessage="1" xr:uid="{9A18A0E4-4969-4C9A-B215-C6BC554908E5}">
          <x14:formula1>
            <xm:f>PGP!$A$2:$A$19</xm:f>
          </x14:formula1>
          <xm:sqref>D42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04055-C36C-40AF-B8BF-1EB553FFEAE3}">
  <dimension ref="A1"/>
  <sheetViews>
    <sheetView topLeftCell="A31" workbookViewId="0">
      <selection activeCell="C32" sqref="C32"/>
    </sheetView>
  </sheetViews>
  <sheetFormatPr baseColWidth="10" defaultRowHeight="12.5" x14ac:dyDescent="0.25"/>
  <sheetData>
    <row r="1" spans="1:1" x14ac:dyDescent="0.25">
      <c r="A1" s="209"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8A5FE-DE99-4D3F-B592-18A63CD3351C}">
  <dimension ref="A1:B19"/>
  <sheetViews>
    <sheetView workbookViewId="0">
      <selection activeCell="C27" sqref="C27"/>
    </sheetView>
  </sheetViews>
  <sheetFormatPr baseColWidth="10" defaultColWidth="11.453125" defaultRowHeight="12.5" x14ac:dyDescent="0.25"/>
  <cols>
    <col min="1" max="1" width="37.453125" bestFit="1" customWidth="1"/>
    <col min="2" max="2" width="11.81640625" style="2" customWidth="1"/>
  </cols>
  <sheetData>
    <row r="1" spans="1:2" ht="13" x14ac:dyDescent="0.3">
      <c r="A1" s="3" t="s">
        <v>11</v>
      </c>
      <c r="B1" s="4" t="s">
        <v>12</v>
      </c>
    </row>
    <row r="2" spans="1:2" x14ac:dyDescent="0.25">
      <c r="A2" t="s">
        <v>9</v>
      </c>
      <c r="B2" s="2">
        <v>0.17499999999999999</v>
      </c>
    </row>
    <row r="3" spans="1:2" x14ac:dyDescent="0.25">
      <c r="A3" t="s">
        <v>16</v>
      </c>
      <c r="B3" s="2">
        <v>0.33329999999999999</v>
      </c>
    </row>
    <row r="4" spans="1:2" x14ac:dyDescent="0.25">
      <c r="A4" t="s">
        <v>20</v>
      </c>
      <c r="B4" s="2">
        <v>0.33329999999999999</v>
      </c>
    </row>
    <row r="5" spans="1:2" x14ac:dyDescent="0.25">
      <c r="A5" t="s">
        <v>21</v>
      </c>
      <c r="B5" s="2">
        <v>0.33329999999999999</v>
      </c>
    </row>
    <row r="6" spans="1:2" x14ac:dyDescent="0.25">
      <c r="A6" t="s">
        <v>25</v>
      </c>
      <c r="B6" s="2">
        <v>0.33329999999999999</v>
      </c>
    </row>
    <row r="7" spans="1:2" x14ac:dyDescent="0.25">
      <c r="A7" t="s">
        <v>22</v>
      </c>
      <c r="B7" s="2">
        <v>0.35139999999999999</v>
      </c>
    </row>
    <row r="8" spans="1:2" x14ac:dyDescent="0.25">
      <c r="A8" t="s">
        <v>13</v>
      </c>
      <c r="B8" s="2">
        <v>0.42899999999999999</v>
      </c>
    </row>
    <row r="9" spans="1:2" x14ac:dyDescent="0.25">
      <c r="A9" t="s">
        <v>14</v>
      </c>
      <c r="B9" s="2">
        <v>0.42899999999999999</v>
      </c>
    </row>
    <row r="10" spans="1:2" x14ac:dyDescent="0.25">
      <c r="A10" t="s">
        <v>15</v>
      </c>
      <c r="B10" s="2">
        <v>0.42899999999999999</v>
      </c>
    </row>
    <row r="11" spans="1:2" x14ac:dyDescent="0.25">
      <c r="A11" t="s">
        <v>17</v>
      </c>
      <c r="B11" s="2">
        <v>0.42899999999999999</v>
      </c>
    </row>
    <row r="12" spans="1:2" x14ac:dyDescent="0.25">
      <c r="A12" t="s">
        <v>18</v>
      </c>
      <c r="B12" s="2">
        <v>0.42899999999999999</v>
      </c>
    </row>
    <row r="13" spans="1:2" x14ac:dyDescent="0.25">
      <c r="A13" t="s">
        <v>24</v>
      </c>
      <c r="B13" s="2">
        <v>0.42899999999999999</v>
      </c>
    </row>
    <row r="14" spans="1:2" x14ac:dyDescent="0.25">
      <c r="A14" t="s">
        <v>26</v>
      </c>
      <c r="B14" s="2">
        <v>0.42899999999999999</v>
      </c>
    </row>
    <row r="15" spans="1:2" x14ac:dyDescent="0.25">
      <c r="A15" t="s">
        <v>27</v>
      </c>
      <c r="B15" s="2">
        <v>0.42899999999999999</v>
      </c>
    </row>
    <row r="16" spans="1:2" x14ac:dyDescent="0.25">
      <c r="A16" t="s">
        <v>19</v>
      </c>
      <c r="B16" s="2">
        <v>0.47060000000000002</v>
      </c>
    </row>
    <row r="17" spans="1:2" x14ac:dyDescent="0.25">
      <c r="A17" t="s">
        <v>23</v>
      </c>
      <c r="B17" s="2">
        <v>0.49249999999999999</v>
      </c>
    </row>
    <row r="18" spans="1:2" x14ac:dyDescent="0.25">
      <c r="A18" t="s">
        <v>175</v>
      </c>
      <c r="B18" s="2">
        <v>0.33329999999999999</v>
      </c>
    </row>
    <row r="19" spans="1:2" x14ac:dyDescent="0.25">
      <c r="A19" t="s">
        <v>187</v>
      </c>
      <c r="B19" s="214">
        <v>0.66669999999999996</v>
      </c>
    </row>
  </sheetData>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e76a9c6-b5e5-48ba-bce0-b6f502c6f477" xsi:nil="true"/>
    <lcf76f155ced4ddcb4097134ff3c332f xmlns="954d156c-8ea4-4521-bc84-cfa56b22b6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B7D8DB6C86484D852F007085B9E766" ma:contentTypeVersion="16" ma:contentTypeDescription="Crée un document." ma:contentTypeScope="" ma:versionID="a70d7fa3ab40a6ce8065fc61d7b5841b">
  <xsd:schema xmlns:xsd="http://www.w3.org/2001/XMLSchema" xmlns:xs="http://www.w3.org/2001/XMLSchema" xmlns:p="http://schemas.microsoft.com/office/2006/metadata/properties" xmlns:ns2="954d156c-8ea4-4521-bc84-cfa56b22b69d" xmlns:ns3="6e76a9c6-b5e5-48ba-bce0-b6f502c6f477" targetNamespace="http://schemas.microsoft.com/office/2006/metadata/properties" ma:root="true" ma:fieldsID="4da3fd96325dd8325f1e343edb377a8d" ns2:_="" ns3:_="">
    <xsd:import namespace="954d156c-8ea4-4521-bc84-cfa56b22b69d"/>
    <xsd:import namespace="6e76a9c6-b5e5-48ba-bce0-b6f502c6f47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d156c-8ea4-4521-bc84-cfa56b22b6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c6f96f34-1d4b-4c95-b74d-6ae0ff703d6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76a9c6-b5e5-48ba-bce0-b6f502c6f477"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920df520-350e-4dab-b7a4-7a79598634e6}" ma:internalName="TaxCatchAll" ma:showField="CatchAllData" ma:web="6e76a9c6-b5e5-48ba-bce0-b6f502c6f4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B W 5 X V N F j x 1 W k A A A A 9 g A A A B I A H A B D b 2 5 m a W c v U G F j a 2 F n Z S 5 4 b W w g o h g A K K A U A A A A A A A A A A A A A A A A A A A A A A A A A A A A h Y / R C o I w G I V f R X b v N i 0 i 5 H c S 3 i Y E Q X Q 7 5 t S R z t h m 8 9 2 6 6 J F 6 h Y y y u u v y n P M d O O d + v U E 2 d m 1 w k c a q X q c o w h Q F U o u + V L p O 0 e C q c I 0 y B j s u T r y W w Q R r m 4 x W p a h x 7 p w Q 4 r 3 H f o F 7 U 5 O Y 0 o g c i + 1 e N L L j o d L W c S 0 k + r T K / y 3 E 4 P A a w 2 I c U Y p X y 2 k T k N m E Q u k v E E / Z M / 0 x I R 9 a N x j J K h P m G y C z B P L + w B 5 Q S w M E F A A C A A g A B W 5 X 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V u V 1 Q o i k e 4 D g A A A B E A A A A T A B w A R m 9 y b X V s Y X M v U 2 V j d G l v b j E u b S C i G A A o o B Q A A A A A A A A A A A A A A A A A A A A A A A A A A A A r T k 0 u y c z P U w i G 0 I b W A F B L A Q I t A B Q A A g A I A A V u V 1 T R Y 8 d V p A A A A P Y A A A A S A A A A A A A A A A A A A A A A A A A A A A B D b 2 5 m a W c v U G F j a 2 F n Z S 5 4 b W x Q S w E C L Q A U A A I A C A A F b l d U D 8 r p q 6 Q A A A D p A A A A E w A A A A A A A A A A A A A A A A D w A A A A W 0 N v b n R l b n R f V H l w Z X N d L n h t b F B L A Q I t A B Q A A g A I A A V u V 1 Q 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R H 4 N I j J K a S Z e 8 H a N R z N L L A A A A A A I A A A A A A A N m A A D A A A A A E A A A A P f o 6 K 1 V Y 3 P q v m n d Z t A P k K k A A A A A B I A A A K A A A A A Q A A A A P M 0 5 / d D T R a z H r u G p C N W / z F A A A A D 1 P K 7 Y c M z p z l r 9 N + + L 4 F 7 f I E O v U u r X M n n H 9 s P 6 9 J G O 4 7 U x b P R 2 u e t e 6 i m i v z g f n 1 B Q f 9 r g 0 Q G C 5 y 0 o I C j y r X Y h v E L p F U 4 X A J h L i N o v + 7 d V v x Q A A A B k B p g k Z I V a A o l r 3 t 5 X X t I K t X Y 1 i Q = = < / D a t a M a s h u p > 
</file>

<file path=customXml/itemProps1.xml><?xml version="1.0" encoding="utf-8"?>
<ds:datastoreItem xmlns:ds="http://schemas.openxmlformats.org/officeDocument/2006/customXml" ds:itemID="{F380CD47-0B19-4FBB-9FBB-4A8A59609BD1}">
  <ds:schemaRefs>
    <ds:schemaRef ds:uri="http://schemas.microsoft.com/office/2006/metadata/properties"/>
    <ds:schemaRef ds:uri="http://schemas.microsoft.com/office/infopath/2007/PartnerControls"/>
    <ds:schemaRef ds:uri="6e76a9c6-b5e5-48ba-bce0-b6f502c6f477"/>
    <ds:schemaRef ds:uri="87742e3c-277f-43e9-a991-a7efa8baa2f3"/>
    <ds:schemaRef ds:uri="954d156c-8ea4-4521-bc84-cfa56b22b69d"/>
  </ds:schemaRefs>
</ds:datastoreItem>
</file>

<file path=customXml/itemProps2.xml><?xml version="1.0" encoding="utf-8"?>
<ds:datastoreItem xmlns:ds="http://schemas.openxmlformats.org/officeDocument/2006/customXml" ds:itemID="{B6B38C20-EC7F-4DAF-9544-5E4EA937946D}">
  <ds:schemaRefs>
    <ds:schemaRef ds:uri="http://schemas.microsoft.com/sharepoint/v3/contenttype/forms"/>
  </ds:schemaRefs>
</ds:datastoreItem>
</file>

<file path=customXml/itemProps3.xml><?xml version="1.0" encoding="utf-8"?>
<ds:datastoreItem xmlns:ds="http://schemas.openxmlformats.org/officeDocument/2006/customXml" ds:itemID="{2724702C-50C1-407C-A5DC-39BD8832E4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4d156c-8ea4-4521-bc84-cfa56b22b69d"/>
    <ds:schemaRef ds:uri="6e76a9c6-b5e5-48ba-bce0-b6f502c6f4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C24D530-BC8C-49A5-B2BB-9B245E10AFB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Introduction</vt:lpstr>
      <vt:lpstr>Calculation</vt:lpstr>
      <vt:lpstr>Calculatrice - à partir du coût</vt:lpstr>
      <vt:lpstr>Calculatrice - à partir du prix</vt:lpstr>
      <vt:lpstr>pdm</vt:lpstr>
      <vt:lpstr>PGP</vt:lpstr>
      <vt:lpstr>'Calculatrice - à partir du prix'!_FilterDatabase</vt:lpstr>
    </vt:vector>
  </TitlesOfParts>
  <Manager/>
  <Company>Société des alcools du Québec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Croisetière, Hélène</dc:creator>
  <cp:keywords/>
  <dc:description/>
  <cp:lastModifiedBy>Jobin, Laurent</cp:lastModifiedBy>
  <cp:revision/>
  <cp:lastPrinted>2023-03-27T13:32:22Z</cp:lastPrinted>
  <dcterms:created xsi:type="dcterms:W3CDTF">2017-11-15T12:17:50Z</dcterms:created>
  <dcterms:modified xsi:type="dcterms:W3CDTF">2025-04-22T13:47:39Z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0x0101005BB7D8DB6C86484D852F007085B9E766</vt:lpwstr>
  </property>
  <property fmtid="{D5CDD505-2E9C-101B-9397-08002B2CF9AE}" pid="3" name="AuthorIds_UIVersion_512">
    <vt:lpwstr>11</vt:lpwstr>
  </property>
  <property fmtid="{D5CDD505-2E9C-101B-9397-08002B2CF9AE}" pid="4" name="AuthorIds_UIVersion_2560">
    <vt:lpwstr>11</vt:lpwstr>
  </property>
  <property fmtid="{D5CDD505-2E9C-101B-9397-08002B2CF9AE}" pid="5" name="Order">
    <vt:r8>642400</vt:r8>
  </property>
  <property fmtid="{D5CDD505-2E9C-101B-9397-08002B2CF9AE}" pid="6" name="xd_Signature">
    <vt:bool>false</vt:bool>
  </property>
  <property fmtid="{D5CDD505-2E9C-101B-9397-08002B2CF9AE}" pid="7" name="xd_ProgID">
    <vt:lpwstr/>
  </property>
  <property fmtid="{D5CDD505-2E9C-101B-9397-08002B2CF9AE}" pid="8" name="_ExtendedDescription">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